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oooaeres.sharepoint.com/sites/AERES/Shared Documents/Тех отдел/Полезный отпуск/"/>
    </mc:Choice>
  </mc:AlternateContent>
  <xr:revisionPtr revIDLastSave="1826" documentId="11_F25BC2AC27182FA8D772C2C3EF3664DF1A4D5231" xr6:coauthVersionLast="47" xr6:coauthVersionMax="47" xr10:uidLastSave="{4F5CE72F-2014-4C36-A299-0CB337C80543}"/>
  <bookViews>
    <workbookView xWindow="28680" yWindow="-120" windowWidth="29040" windowHeight="15840" xr2:uid="{00000000-000D-0000-FFFF-FFFF00000000}"/>
  </bookViews>
  <sheets>
    <sheet name="СО" sheetId="1" r:id="rId1"/>
    <sheet name="ГП" sheetId="2" r:id="rId2"/>
    <sheet name="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9" i="3" l="1"/>
  <c r="Y107" i="2" l="1"/>
  <c r="Y106" i="2"/>
  <c r="CU40" i="1" l="1"/>
  <c r="CT40" i="1"/>
  <c r="CR40" i="1"/>
  <c r="CQ40" i="1"/>
  <c r="CP40" i="1"/>
  <c r="CO40" i="1"/>
  <c r="CN40" i="1"/>
  <c r="M29" i="3"/>
  <c r="W107" i="2"/>
  <c r="W106" i="2"/>
  <c r="CM40" i="1"/>
  <c r="CI40" i="1"/>
  <c r="CH40" i="1"/>
  <c r="CG40" i="1"/>
  <c r="CL40" i="1"/>
  <c r="CJ40" i="1"/>
  <c r="CF40" i="1"/>
  <c r="U106" i="2" l="1"/>
  <c r="U107" i="2"/>
  <c r="CE40" i="1" l="1"/>
  <c r="CD40" i="1"/>
  <c r="CB40" i="1"/>
  <c r="CA40" i="1"/>
  <c r="BZ40" i="1"/>
  <c r="BY40" i="1"/>
  <c r="BX40" i="1"/>
  <c r="L29" i="3"/>
  <c r="C29" i="3"/>
  <c r="C17" i="1"/>
  <c r="C40" i="1" s="1"/>
  <c r="C9" i="1"/>
  <c r="C10" i="1"/>
  <c r="C11" i="1"/>
  <c r="C12" i="1"/>
  <c r="C13" i="1"/>
  <c r="C14" i="1"/>
  <c r="C15" i="1"/>
  <c r="C16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8" i="1"/>
  <c r="K24" i="3"/>
  <c r="K29" i="3"/>
  <c r="S107" i="2" l="1"/>
  <c r="S106" i="2"/>
  <c r="BW40" i="1" l="1"/>
  <c r="BV40" i="1"/>
  <c r="BT40" i="1"/>
  <c r="BS40" i="1"/>
  <c r="BR40" i="1"/>
  <c r="BQ40" i="1"/>
  <c r="BP40" i="1"/>
  <c r="BH40" i="1"/>
  <c r="Q106" i="2"/>
  <c r="J29" i="3"/>
  <c r="Q107" i="2"/>
  <c r="BO40" i="1" l="1"/>
  <c r="I29" i="3"/>
  <c r="BN40" i="1"/>
  <c r="BL40" i="1"/>
  <c r="BK40" i="1"/>
  <c r="BJ40" i="1"/>
  <c r="BI40" i="1"/>
  <c r="BF40" i="1" l="1"/>
  <c r="H29" i="3" l="1"/>
  <c r="E29" i="3"/>
  <c r="D29" i="3"/>
  <c r="O106" i="2"/>
  <c r="O107" i="2"/>
  <c r="M106" i="2"/>
  <c r="AZ40" i="1"/>
  <c r="AS40" i="1"/>
  <c r="AR40" i="1"/>
  <c r="BG40" i="1" l="1"/>
  <c r="BD40" i="1"/>
  <c r="BC40" i="1"/>
  <c r="BB40" i="1"/>
  <c r="BA40" i="1"/>
  <c r="M107" i="2"/>
  <c r="AY40" i="1"/>
  <c r="AX40" i="1"/>
  <c r="AV40" i="1"/>
  <c r="AU40" i="1"/>
  <c r="AT40" i="1"/>
  <c r="G7" i="3" l="1"/>
  <c r="G29" i="3" s="1"/>
  <c r="K107" i="2" l="1"/>
  <c r="K106" i="2"/>
  <c r="AJ40" i="1"/>
  <c r="AQ40" i="1"/>
  <c r="AP40" i="1"/>
  <c r="AN40" i="1"/>
  <c r="AM40" i="1"/>
  <c r="AL40" i="1"/>
  <c r="AK40" i="1"/>
  <c r="F29" i="3" l="1"/>
  <c r="I106" i="2"/>
  <c r="G106" i="2"/>
  <c r="I107" i="2"/>
  <c r="G107" i="2"/>
  <c r="AF40" i="1"/>
  <c r="AE40" i="1"/>
  <c r="AB40" i="1"/>
  <c r="U40" i="1"/>
  <c r="T40" i="1"/>
  <c r="AI40" i="1"/>
  <c r="AH40" i="1"/>
  <c r="AD40" i="1"/>
  <c r="AC40" i="1"/>
  <c r="AA40" i="1" l="1"/>
  <c r="Z40" i="1"/>
  <c r="X40" i="1"/>
  <c r="W40" i="1"/>
  <c r="V40" i="1"/>
  <c r="E107" i="2" l="1"/>
  <c r="C107" i="2"/>
  <c r="E106" i="2"/>
  <c r="M40" i="1"/>
  <c r="N40" i="1"/>
  <c r="O40" i="1"/>
  <c r="P40" i="1"/>
  <c r="R40" i="1"/>
  <c r="S40" i="1"/>
  <c r="L40" i="1"/>
  <c r="C106" i="2" l="1"/>
  <c r="J40" i="1"/>
  <c r="K40" i="1"/>
  <c r="H40" i="1"/>
</calcChain>
</file>

<file path=xl/sharedStrings.xml><?xml version="1.0" encoding="utf-8"?>
<sst xmlns="http://schemas.openxmlformats.org/spreadsheetml/2006/main" count="2654" uniqueCount="129">
  <si>
    <t xml:space="preserve"> пп "г" п 20 Стандартов раскрытия информации, утвержденных постановлением правительства от 21.01.2004 № 24</t>
  </si>
  <si>
    <t>№</t>
  </si>
  <si>
    <t>Наименование сетевой организации</t>
  </si>
  <si>
    <t>Полезный отпуск, всего  (кВтч)</t>
  </si>
  <si>
    <t>ВН</t>
  </si>
  <si>
    <t>СН1</t>
  </si>
  <si>
    <t>СН2</t>
  </si>
  <si>
    <t>НН</t>
  </si>
  <si>
    <t>ПАО "Россети Кубань"</t>
  </si>
  <si>
    <t>-</t>
  </si>
  <si>
    <t>ПАО "ФСК ЕЭС"</t>
  </si>
  <si>
    <t>ПАО "Россети Московский регион"</t>
  </si>
  <si>
    <t>АО "ОЭК"</t>
  </si>
  <si>
    <t>ООО "Брянскэлектро"</t>
  </si>
  <si>
    <t>ПАО "МРСК Центра"-"Брянскэнерго"</t>
  </si>
  <si>
    <t>АО "Сетевая Компания"</t>
  </si>
  <si>
    <t>ПАО "Россети Ленэнерго"</t>
  </si>
  <si>
    <t>АО "Новгородоблэлектро"</t>
  </si>
  <si>
    <t>ПАО "МРСК-Центра"-"Липецкэнерго"</t>
  </si>
  <si>
    <t>ООО "Электрощит"-Энергосеть"</t>
  </si>
  <si>
    <t>АО "Самарская сетевая компания"</t>
  </si>
  <si>
    <t>ЗАО "Энергетика и Связь Строительства"</t>
  </si>
  <si>
    <t>ПАО "Россети Волга"</t>
  </si>
  <si>
    <t>АО "ОРЭС-Тольятти"</t>
  </si>
  <si>
    <t>ПАО "МРСК Центра"-"Смоленскэнерго"</t>
  </si>
  <si>
    <t>ПАО "МРСК Северо-Запада"
Вологодский филиал</t>
  </si>
  <si>
    <t>МУП "Электросеть"</t>
  </si>
  <si>
    <t>ООО "Череповецкая электросетевая компания"</t>
  </si>
  <si>
    <t>АО "Вологдаоблэнерго"</t>
  </si>
  <si>
    <t>АО "РЭС"</t>
  </si>
  <si>
    <t>ПАО "МРСК Центра и Приволжья"-"Тулэнерго"</t>
  </si>
  <si>
    <t>ПАО "МРСК Центра и Приволжья"-"Рязаньэнерго"</t>
  </si>
  <si>
    <t>ПАО "МРСК Центра"-"Тверьэнерго"</t>
  </si>
  <si>
    <t>ПАО "Томская распределительная компания"</t>
  </si>
  <si>
    <t>ПАО "Россети Центр и Приволжье"-"Нижновэнерго"</t>
  </si>
  <si>
    <t>ПАО "Россети Юг"-"Волгоградэнерго"</t>
  </si>
  <si>
    <t>АО "Волгоградские межрайонные 
электрические сети"</t>
  </si>
  <si>
    <t>АО "Донэнерго"</t>
  </si>
  <si>
    <t>ПАО "Россети Юг"-"Ростовэнерго"</t>
  </si>
  <si>
    <t>ПАО "МРСК Центра"-"Ярэнерго"</t>
  </si>
  <si>
    <t>ПАО "Россети Центр и Приволжье"-"Калугаэнерго"</t>
  </si>
  <si>
    <t>Итого</t>
  </si>
  <si>
    <t xml:space="preserve"> Полезный отпуск по уровням напряжения, кВтч</t>
  </si>
  <si>
    <t xml:space="preserve">Мощность, МВт 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</si>
  <si>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</si>
  <si>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</si>
  <si>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Наименование поставщика</t>
  </si>
  <si>
    <t xml:space="preserve"> ПАО "ТНС энерго Кубань"</t>
  </si>
  <si>
    <t>электроэнергия</t>
  </si>
  <si>
    <t>мощность</t>
  </si>
  <si>
    <t>АО "НЭСК"</t>
  </si>
  <si>
    <t>АО "Мосэнергосбыт"</t>
  </si>
  <si>
    <t>АО "Электросеть"</t>
  </si>
  <si>
    <t>ООО "Газпром энергосбыт Брянск"</t>
  </si>
  <si>
    <t>АО "Татэнергосбыт"</t>
  </si>
  <si>
    <t>АО "Петербургская сбытовая компания"</t>
  </si>
  <si>
    <t>ООО "РКС-ЭНЕРГО"</t>
  </si>
  <si>
    <t>ПАО "ТНС энерго Великий Новгород"</t>
  </si>
  <si>
    <t>ООО "ЛЭСК"</t>
  </si>
  <si>
    <t>ООО "Новитэн"</t>
  </si>
  <si>
    <t>АО "Самарагорэнергосбыт"</t>
  </si>
  <si>
    <t>ООО "ТольяттиЭнергоСбыт"</t>
  </si>
  <si>
    <t>ПАО "Самараэнерго"</t>
  </si>
  <si>
    <t>АО "Тольяттинская энергосбытовая компания"</t>
  </si>
  <si>
    <t>АО "СмоленскАтомЭнергоСбыт"</t>
  </si>
  <si>
    <t>ООО "Северная сбытовая компания" Вологда</t>
  </si>
  <si>
    <t>АО "Новосибирскэнергосбыт"</t>
  </si>
  <si>
    <t>ООО "РГМЭК"</t>
  </si>
  <si>
    <t>АО "ТверьАтомЭнергоСбыт"</t>
  </si>
  <si>
    <t>ПАО "ТНС энерго Тула"</t>
  </si>
  <si>
    <t>ПАО "ТНС энерго Нижний Новгород"</t>
  </si>
  <si>
    <t>АО "Томскэнергосбыт"</t>
  </si>
  <si>
    <t>ПАО "Волгоградэнергосбыт"</t>
  </si>
  <si>
    <t>ПАО "ТНС энерго Ростов"</t>
  </si>
  <si>
    <t>ПАО «ТНС энерго Ярославль»</t>
  </si>
  <si>
    <t>ПАО "Калужская сбытовая компания"</t>
  </si>
  <si>
    <t>Прочие</t>
  </si>
  <si>
    <t>ООО "РСК"</t>
  </si>
  <si>
    <t>ООО "РН-энерго"</t>
  </si>
  <si>
    <t xml:space="preserve">ЗАО "Сахарный комбинат "Курганинский" </t>
  </si>
  <si>
    <t>Итого электроэнергия</t>
  </si>
  <si>
    <t>Итого мощность</t>
  </si>
  <si>
    <t xml:space="preserve"> пп "б" п 23 Стандартов раскрытия информации, утвержденных постановлением правительства от 21.01.2004</t>
  </si>
  <si>
    <t>Фактический объем электроэнергии, отпущенный потребителям ООО "АЭР"  в 2022 году</t>
  </si>
  <si>
    <t>Регион</t>
  </si>
  <si>
    <t>Краснодарский край и Республика Адыгея</t>
  </si>
  <si>
    <t>Москва и Московская область</t>
  </si>
  <si>
    <t>Брянская область</t>
  </si>
  <si>
    <t>Республика Татарстан</t>
  </si>
  <si>
    <t>Санкт-Петербург и Ленинградская область</t>
  </si>
  <si>
    <t>Новгородская область</t>
  </si>
  <si>
    <t>Липецкая область</t>
  </si>
  <si>
    <t>Самарская область</t>
  </si>
  <si>
    <t>Смоленская область</t>
  </si>
  <si>
    <t>Вологодская область</t>
  </si>
  <si>
    <t>Новосибирская область</t>
  </si>
  <si>
    <t>Рязанская область</t>
  </si>
  <si>
    <t>Тверская область</t>
  </si>
  <si>
    <t>Тульская область</t>
  </si>
  <si>
    <t>Нижегородская область</t>
  </si>
  <si>
    <t>Томская область</t>
  </si>
  <si>
    <t>Волгоградская область</t>
  </si>
  <si>
    <t>Ростовская область</t>
  </si>
  <si>
    <t>Калужская область</t>
  </si>
  <si>
    <t>в том числе населению  и потребителям, приравненным к населению</t>
  </si>
  <si>
    <t>Январь</t>
  </si>
  <si>
    <t>Февраль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</si>
  <si>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2022 г.</t>
  </si>
  <si>
    <t>ЗАО "Балашихинская Электросеть"</t>
  </si>
  <si>
    <t>Март</t>
  </si>
  <si>
    <t>Апрель</t>
  </si>
  <si>
    <r>
      <t>Объем, кВт</t>
    </r>
    <r>
      <rPr>
        <sz val="11"/>
        <color theme="1"/>
        <rFont val="Calibri"/>
        <family val="2"/>
        <charset val="204"/>
      </rPr>
      <t>∙</t>
    </r>
    <r>
      <rPr>
        <sz val="11"/>
        <color theme="1"/>
        <rFont val="Calibri"/>
        <family val="2"/>
        <scheme val="minor"/>
      </rPr>
      <t>ч</t>
    </r>
  </si>
  <si>
    <r>
      <t>Объем покупки, кВт</t>
    </r>
    <r>
      <rPr>
        <sz val="12"/>
        <color theme="1"/>
        <rFont val="Calibri"/>
        <family val="2"/>
        <charset val="204"/>
      </rPr>
      <t>∙</t>
    </r>
    <r>
      <rPr>
        <sz val="12"/>
        <color theme="1"/>
        <rFont val="Calibri"/>
        <family val="2"/>
        <charset val="204"/>
        <scheme val="minor"/>
      </rPr>
      <t>ч</t>
    </r>
  </si>
  <si>
    <t>Цена,
руб/кВт∙ч (без НДС)</t>
  </si>
  <si>
    <t>Объем покупки, кВт∙ч</t>
  </si>
  <si>
    <t>Май</t>
  </si>
  <si>
    <t>Цена,
руб/кВт∙ч
 (без НДС)</t>
  </si>
  <si>
    <t>Цена,
руб/кВт∙ч 
(без НДС)</t>
  </si>
  <si>
    <t>Ярославская область</t>
  </si>
  <si>
    <t>Июнь</t>
  </si>
  <si>
    <t>Июль</t>
  </si>
  <si>
    <t>ПАО "ТНС энерго Воронеж"</t>
  </si>
  <si>
    <t>Объем, кВт∙ч</t>
  </si>
  <si>
    <t>Воронежская область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</si>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</sst>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19]mmmm\ yyyy;@"/>
    <numFmt numFmtId="166" formatCode="0.0000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8"/>
      <name val="Calibri"/>
      <family val="2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right"/>
    </xf>
    <xf numFmtId="3" fontId="2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/>
    <xf numFmtId="3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/>
    </xf>
    <xf numFmtId="3" fontId="2" fillId="0" borderId="0" xfId="0" applyNumberFormat="1" applyFont="1"/>
    <xf numFmtId="166" fontId="2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0" xfId="0" applyFont="1"/>
    <xf numFmtId="0" fontId="2" fillId="0" borderId="1" xfId="0" applyFont="1" applyBorder="1" applyAlignment="1">
      <alignment horizontal="left"/>
    </xf>
    <xf numFmtId="3" fontId="2" fillId="2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2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/>
    <xf numFmtId="16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3" fontId="0" fillId="0" borderId="1" xfId="0" applyNumberFormat="1" applyBorder="1"/>
    <xf numFmtId="3" fontId="0" fillId="0" borderId="0" xfId="0" applyNumberFormat="1"/>
    <xf numFmtId="1" fontId="0" fillId="0" borderId="1" xfId="0" applyNumberFormat="1" applyBorder="1" applyAlignment="1">
      <alignment horizontal="right" vertical="center"/>
    </xf>
    <xf numFmtId="2" fontId="2" fillId="0" borderId="0" xfId="0" applyNumberFormat="1" applyFont="1"/>
    <xf numFmtId="4" fontId="2" fillId="0" borderId="0" xfId="0" applyNumberFormat="1" applyFont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6" fontId="2" fillId="0" borderId="11" xfId="0" applyNumberFormat="1" applyFont="1" applyBorder="1"/>
    <xf numFmtId="0" fontId="2" fillId="0" borderId="11" xfId="0" applyFont="1" applyBorder="1" applyAlignment="1">
      <alignment horizontal="center" vertical="center"/>
    </xf>
    <xf numFmtId="166" fontId="2" fillId="0" borderId="12" xfId="0" applyNumberFormat="1" applyFont="1" applyBorder="1"/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/>
    <xf numFmtId="3" fontId="9" fillId="0" borderId="1" xfId="0" applyNumberFormat="1" applyFont="1" applyBorder="1"/>
    <xf numFmtId="2" fontId="9" fillId="0" borderId="0" xfId="0" applyNumberFormat="1" applyFont="1"/>
    <xf numFmtId="4" fontId="9" fillId="0" borderId="0" xfId="0" applyNumberFormat="1" applyFont="1"/>
    <xf numFmtId="164" fontId="2" fillId="0" borderId="10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164" fontId="2" fillId="0" borderId="8" xfId="1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3" fontId="0" fillId="0" borderId="1" xfId="1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48"/>
  <sheetViews>
    <sheetView tabSelected="1" zoomScale="70" zoomScaleNormal="70" workbookViewId="0">
      <pane xSplit="2" ySplit="7" topLeftCell="BU8" activePane="bottomRight" state="frozen"/>
      <selection pane="topRight" activeCell="C1" sqref="C1"/>
      <selection pane="bottomLeft" activeCell="A8" sqref="A8"/>
      <selection pane="bottomRight" activeCell="CP41" sqref="CP41"/>
    </sheetView>
  </sheetViews>
  <sheetFormatPr defaultRowHeight="15.75" x14ac:dyDescent="0.25"/>
  <cols>
    <col min="1" max="1" width="4.42578125" style="1" customWidth="1"/>
    <col min="2" max="2" width="55.140625" style="1" customWidth="1"/>
    <col min="3" max="3" width="14.42578125" style="1" customWidth="1"/>
    <col min="4" max="4" width="12.140625" style="1" customWidth="1"/>
    <col min="5" max="7" width="13" style="1" customWidth="1"/>
    <col min="8" max="11" width="8.28515625" style="1" customWidth="1"/>
    <col min="12" max="15" width="13" style="1" customWidth="1"/>
    <col min="16" max="19" width="8.28515625" style="1" customWidth="1"/>
    <col min="20" max="23" width="13" style="1" customWidth="1"/>
    <col min="24" max="27" width="9.42578125" style="1" customWidth="1"/>
    <col min="28" max="31" width="12.5703125" style="1" customWidth="1"/>
    <col min="32" max="35" width="9.140625" style="1"/>
    <col min="36" max="39" width="12" style="1" customWidth="1"/>
    <col min="40" max="43" width="9.140625" style="1"/>
    <col min="44" max="47" width="12.28515625" style="1" customWidth="1"/>
    <col min="48" max="51" width="9.140625" style="1"/>
    <col min="52" max="52" width="12.140625" style="1" customWidth="1"/>
    <col min="53" max="53" width="14" style="1" customWidth="1"/>
    <col min="54" max="54" width="12.140625" style="1" customWidth="1"/>
    <col min="55" max="55" width="12.42578125" style="1" customWidth="1"/>
    <col min="56" max="59" width="9.140625" style="1"/>
    <col min="60" max="60" width="11.5703125" style="1" customWidth="1"/>
    <col min="61" max="61" width="12" style="1" customWidth="1"/>
    <col min="62" max="62" width="12.28515625" style="1" customWidth="1"/>
    <col min="63" max="63" width="13.5703125" style="1" customWidth="1"/>
    <col min="64" max="67" width="9.140625" style="1"/>
    <col min="68" max="68" width="11.140625" style="1" customWidth="1"/>
    <col min="69" max="69" width="12.5703125" style="1" customWidth="1"/>
    <col min="70" max="70" width="15.85546875" style="1" customWidth="1"/>
    <col min="71" max="71" width="11.85546875" style="1" customWidth="1"/>
    <col min="72" max="75" width="9.140625" style="1"/>
    <col min="76" max="76" width="11.5703125" style="1" customWidth="1"/>
    <col min="77" max="77" width="12.42578125" style="1" customWidth="1"/>
    <col min="78" max="78" width="13.28515625" style="1" customWidth="1"/>
    <col min="79" max="79" width="11" style="1" customWidth="1"/>
    <col min="80" max="82" width="9.140625" style="1"/>
    <col min="83" max="83" width="11.5703125" style="1" customWidth="1"/>
    <col min="84" max="84" width="11.85546875" style="1" customWidth="1"/>
    <col min="85" max="85" width="13" style="1" customWidth="1"/>
    <col min="86" max="86" width="13.85546875" style="1" customWidth="1"/>
    <col min="87" max="87" width="12.85546875" style="1" customWidth="1"/>
    <col min="88" max="89" width="9.140625" style="1"/>
    <col min="90" max="90" width="11" style="1" customWidth="1"/>
    <col min="91" max="91" width="11.42578125" style="1" customWidth="1"/>
    <col min="92" max="92" width="13.42578125" style="1" customWidth="1"/>
    <col min="93" max="93" width="14.42578125" style="1" customWidth="1"/>
    <col min="94" max="94" width="12.42578125" style="1" customWidth="1"/>
    <col min="95" max="95" width="13.42578125" style="1" customWidth="1"/>
    <col min="96" max="97" width="9.140625" style="1"/>
    <col min="98" max="98" width="11" style="1" customWidth="1"/>
    <col min="99" max="16384" width="9.140625" style="1"/>
  </cols>
  <sheetData>
    <row r="1" spans="1:99" x14ac:dyDescent="0.25">
      <c r="AI1" s="27"/>
      <c r="AQ1" s="27"/>
      <c r="AY1" s="27" t="s">
        <v>0</v>
      </c>
    </row>
    <row r="3" spans="1:99" x14ac:dyDescent="0.25">
      <c r="A3" s="80" t="s">
        <v>107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</row>
    <row r="4" spans="1:99" ht="16.5" thickBo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99" x14ac:dyDescent="0.25">
      <c r="A5" s="85" t="s">
        <v>1</v>
      </c>
      <c r="B5" s="83" t="s">
        <v>2</v>
      </c>
      <c r="C5" s="86" t="s">
        <v>3</v>
      </c>
      <c r="D5" s="74" t="s">
        <v>105</v>
      </c>
      <c r="E5" s="75"/>
      <c r="F5" s="75"/>
      <c r="G5" s="75"/>
      <c r="H5" s="75"/>
      <c r="I5" s="75"/>
      <c r="J5" s="75"/>
      <c r="K5" s="76"/>
      <c r="L5" s="74" t="s">
        <v>106</v>
      </c>
      <c r="M5" s="75"/>
      <c r="N5" s="75"/>
      <c r="O5" s="75"/>
      <c r="P5" s="75"/>
      <c r="Q5" s="75"/>
      <c r="R5" s="75"/>
      <c r="S5" s="76"/>
      <c r="T5" s="74" t="s">
        <v>109</v>
      </c>
      <c r="U5" s="75"/>
      <c r="V5" s="75"/>
      <c r="W5" s="75"/>
      <c r="X5" s="75"/>
      <c r="Y5" s="75"/>
      <c r="Z5" s="75"/>
      <c r="AA5" s="76"/>
      <c r="AB5" s="74" t="s">
        <v>110</v>
      </c>
      <c r="AC5" s="75"/>
      <c r="AD5" s="75"/>
      <c r="AE5" s="75"/>
      <c r="AF5" s="75"/>
      <c r="AG5" s="75"/>
      <c r="AH5" s="75"/>
      <c r="AI5" s="76"/>
      <c r="AJ5" s="74" t="s">
        <v>115</v>
      </c>
      <c r="AK5" s="75"/>
      <c r="AL5" s="75"/>
      <c r="AM5" s="75"/>
      <c r="AN5" s="75"/>
      <c r="AO5" s="75"/>
      <c r="AP5" s="75"/>
      <c r="AQ5" s="76"/>
      <c r="AR5" s="74" t="s">
        <v>119</v>
      </c>
      <c r="AS5" s="75"/>
      <c r="AT5" s="75"/>
      <c r="AU5" s="75"/>
      <c r="AV5" s="75"/>
      <c r="AW5" s="75"/>
      <c r="AX5" s="75"/>
      <c r="AY5" s="76"/>
      <c r="AZ5" s="74" t="s">
        <v>120</v>
      </c>
      <c r="BA5" s="75"/>
      <c r="BB5" s="75"/>
      <c r="BC5" s="75"/>
      <c r="BD5" s="75"/>
      <c r="BE5" s="75"/>
      <c r="BF5" s="75"/>
      <c r="BG5" s="76"/>
      <c r="BH5" s="74" t="s">
        <v>124</v>
      </c>
      <c r="BI5" s="75"/>
      <c r="BJ5" s="75"/>
      <c r="BK5" s="75"/>
      <c r="BL5" s="75"/>
      <c r="BM5" s="75"/>
      <c r="BN5" s="75"/>
      <c r="BO5" s="76"/>
      <c r="BP5" s="74" t="s">
        <v>125</v>
      </c>
      <c r="BQ5" s="75"/>
      <c r="BR5" s="75"/>
      <c r="BS5" s="75"/>
      <c r="BT5" s="75"/>
      <c r="BU5" s="75"/>
      <c r="BV5" s="75"/>
      <c r="BW5" s="76"/>
      <c r="BX5" s="74" t="s">
        <v>126</v>
      </c>
      <c r="BY5" s="75"/>
      <c r="BZ5" s="75"/>
      <c r="CA5" s="75"/>
      <c r="CB5" s="75"/>
      <c r="CC5" s="75"/>
      <c r="CD5" s="75"/>
      <c r="CE5" s="76"/>
      <c r="CF5" s="74" t="s">
        <v>127</v>
      </c>
      <c r="CG5" s="75"/>
      <c r="CH5" s="75"/>
      <c r="CI5" s="75"/>
      <c r="CJ5" s="75"/>
      <c r="CK5" s="75"/>
      <c r="CL5" s="75"/>
      <c r="CM5" s="76"/>
      <c r="CN5" s="74" t="s">
        <v>128</v>
      </c>
      <c r="CO5" s="75"/>
      <c r="CP5" s="75"/>
      <c r="CQ5" s="75"/>
      <c r="CR5" s="75"/>
      <c r="CS5" s="75"/>
      <c r="CT5" s="75"/>
      <c r="CU5" s="76"/>
    </row>
    <row r="6" spans="1:99" ht="15.75" customHeight="1" x14ac:dyDescent="0.25">
      <c r="A6" s="77"/>
      <c r="B6" s="84"/>
      <c r="C6" s="87"/>
      <c r="D6" s="77" t="s">
        <v>42</v>
      </c>
      <c r="E6" s="78"/>
      <c r="F6" s="78"/>
      <c r="G6" s="78"/>
      <c r="H6" s="78" t="s">
        <v>43</v>
      </c>
      <c r="I6" s="78"/>
      <c r="J6" s="78"/>
      <c r="K6" s="79"/>
      <c r="L6" s="77" t="s">
        <v>42</v>
      </c>
      <c r="M6" s="78"/>
      <c r="N6" s="78"/>
      <c r="O6" s="78"/>
      <c r="P6" s="78" t="s">
        <v>43</v>
      </c>
      <c r="Q6" s="78"/>
      <c r="R6" s="78"/>
      <c r="S6" s="79"/>
      <c r="T6" s="77" t="s">
        <v>42</v>
      </c>
      <c r="U6" s="78"/>
      <c r="V6" s="78"/>
      <c r="W6" s="78"/>
      <c r="X6" s="78" t="s">
        <v>43</v>
      </c>
      <c r="Y6" s="78"/>
      <c r="Z6" s="78"/>
      <c r="AA6" s="79"/>
      <c r="AB6" s="77" t="s">
        <v>42</v>
      </c>
      <c r="AC6" s="78"/>
      <c r="AD6" s="78"/>
      <c r="AE6" s="78"/>
      <c r="AF6" s="78" t="s">
        <v>43</v>
      </c>
      <c r="AG6" s="78"/>
      <c r="AH6" s="78"/>
      <c r="AI6" s="79"/>
      <c r="AJ6" s="77" t="s">
        <v>42</v>
      </c>
      <c r="AK6" s="78"/>
      <c r="AL6" s="78"/>
      <c r="AM6" s="78"/>
      <c r="AN6" s="78" t="s">
        <v>43</v>
      </c>
      <c r="AO6" s="78"/>
      <c r="AP6" s="78"/>
      <c r="AQ6" s="79"/>
      <c r="AR6" s="77" t="s">
        <v>42</v>
      </c>
      <c r="AS6" s="78"/>
      <c r="AT6" s="78"/>
      <c r="AU6" s="78"/>
      <c r="AV6" s="78" t="s">
        <v>43</v>
      </c>
      <c r="AW6" s="78"/>
      <c r="AX6" s="78"/>
      <c r="AY6" s="79"/>
      <c r="AZ6" s="77" t="s">
        <v>42</v>
      </c>
      <c r="BA6" s="78"/>
      <c r="BB6" s="78"/>
      <c r="BC6" s="78"/>
      <c r="BD6" s="78" t="s">
        <v>43</v>
      </c>
      <c r="BE6" s="78"/>
      <c r="BF6" s="78"/>
      <c r="BG6" s="79"/>
      <c r="BH6" s="77" t="s">
        <v>42</v>
      </c>
      <c r="BI6" s="78"/>
      <c r="BJ6" s="78"/>
      <c r="BK6" s="78"/>
      <c r="BL6" s="78" t="s">
        <v>43</v>
      </c>
      <c r="BM6" s="78"/>
      <c r="BN6" s="78"/>
      <c r="BO6" s="79"/>
      <c r="BP6" s="77" t="s">
        <v>42</v>
      </c>
      <c r="BQ6" s="78"/>
      <c r="BR6" s="78"/>
      <c r="BS6" s="78"/>
      <c r="BT6" s="78" t="s">
        <v>43</v>
      </c>
      <c r="BU6" s="78"/>
      <c r="BV6" s="78"/>
      <c r="BW6" s="79"/>
      <c r="BX6" s="77" t="s">
        <v>42</v>
      </c>
      <c r="BY6" s="78"/>
      <c r="BZ6" s="78"/>
      <c r="CA6" s="78"/>
      <c r="CB6" s="78" t="s">
        <v>43</v>
      </c>
      <c r="CC6" s="78"/>
      <c r="CD6" s="78"/>
      <c r="CE6" s="79"/>
      <c r="CF6" s="77" t="s">
        <v>42</v>
      </c>
      <c r="CG6" s="78"/>
      <c r="CH6" s="78"/>
      <c r="CI6" s="78"/>
      <c r="CJ6" s="78" t="s">
        <v>43</v>
      </c>
      <c r="CK6" s="78"/>
      <c r="CL6" s="78"/>
      <c r="CM6" s="79"/>
      <c r="CN6" s="77" t="s">
        <v>42</v>
      </c>
      <c r="CO6" s="78"/>
      <c r="CP6" s="78"/>
      <c r="CQ6" s="78"/>
      <c r="CR6" s="78" t="s">
        <v>43</v>
      </c>
      <c r="CS6" s="78"/>
      <c r="CT6" s="78"/>
      <c r="CU6" s="79"/>
    </row>
    <row r="7" spans="1:99" x14ac:dyDescent="0.25">
      <c r="A7" s="77"/>
      <c r="B7" s="84"/>
      <c r="C7" s="87"/>
      <c r="D7" s="44" t="s">
        <v>4</v>
      </c>
      <c r="E7" s="43" t="s">
        <v>5</v>
      </c>
      <c r="F7" s="43" t="s">
        <v>6</v>
      </c>
      <c r="G7" s="43" t="s">
        <v>7</v>
      </c>
      <c r="H7" s="43" t="s">
        <v>4</v>
      </c>
      <c r="I7" s="43" t="s">
        <v>5</v>
      </c>
      <c r="J7" s="43" t="s">
        <v>6</v>
      </c>
      <c r="K7" s="45" t="s">
        <v>7</v>
      </c>
      <c r="L7" s="44" t="s">
        <v>4</v>
      </c>
      <c r="M7" s="43" t="s">
        <v>5</v>
      </c>
      <c r="N7" s="43" t="s">
        <v>6</v>
      </c>
      <c r="O7" s="43" t="s">
        <v>7</v>
      </c>
      <c r="P7" s="43" t="s">
        <v>4</v>
      </c>
      <c r="Q7" s="43" t="s">
        <v>5</v>
      </c>
      <c r="R7" s="43" t="s">
        <v>6</v>
      </c>
      <c r="S7" s="45" t="s">
        <v>7</v>
      </c>
      <c r="T7" s="44" t="s">
        <v>4</v>
      </c>
      <c r="U7" s="43" t="s">
        <v>5</v>
      </c>
      <c r="V7" s="43" t="s">
        <v>6</v>
      </c>
      <c r="W7" s="43" t="s">
        <v>7</v>
      </c>
      <c r="X7" s="43" t="s">
        <v>4</v>
      </c>
      <c r="Y7" s="43" t="s">
        <v>5</v>
      </c>
      <c r="Z7" s="43" t="s">
        <v>6</v>
      </c>
      <c r="AA7" s="45" t="s">
        <v>7</v>
      </c>
      <c r="AB7" s="44" t="s">
        <v>4</v>
      </c>
      <c r="AC7" s="43" t="s">
        <v>5</v>
      </c>
      <c r="AD7" s="43" t="s">
        <v>6</v>
      </c>
      <c r="AE7" s="43" t="s">
        <v>7</v>
      </c>
      <c r="AF7" s="43" t="s">
        <v>4</v>
      </c>
      <c r="AG7" s="43" t="s">
        <v>5</v>
      </c>
      <c r="AH7" s="43" t="s">
        <v>6</v>
      </c>
      <c r="AI7" s="45" t="s">
        <v>7</v>
      </c>
      <c r="AJ7" s="44" t="s">
        <v>4</v>
      </c>
      <c r="AK7" s="43" t="s">
        <v>5</v>
      </c>
      <c r="AL7" s="43" t="s">
        <v>6</v>
      </c>
      <c r="AM7" s="43" t="s">
        <v>7</v>
      </c>
      <c r="AN7" s="43" t="s">
        <v>4</v>
      </c>
      <c r="AO7" s="43" t="s">
        <v>5</v>
      </c>
      <c r="AP7" s="43" t="s">
        <v>6</v>
      </c>
      <c r="AQ7" s="45" t="s">
        <v>7</v>
      </c>
      <c r="AR7" s="44" t="s">
        <v>4</v>
      </c>
      <c r="AS7" s="43" t="s">
        <v>5</v>
      </c>
      <c r="AT7" s="43" t="s">
        <v>6</v>
      </c>
      <c r="AU7" s="43" t="s">
        <v>7</v>
      </c>
      <c r="AV7" s="43" t="s">
        <v>4</v>
      </c>
      <c r="AW7" s="43" t="s">
        <v>5</v>
      </c>
      <c r="AX7" s="43" t="s">
        <v>6</v>
      </c>
      <c r="AY7" s="45" t="s">
        <v>7</v>
      </c>
      <c r="AZ7" s="44" t="s">
        <v>4</v>
      </c>
      <c r="BA7" s="43" t="s">
        <v>5</v>
      </c>
      <c r="BB7" s="43" t="s">
        <v>6</v>
      </c>
      <c r="BC7" s="43" t="s">
        <v>7</v>
      </c>
      <c r="BD7" s="43" t="s">
        <v>4</v>
      </c>
      <c r="BE7" s="43" t="s">
        <v>5</v>
      </c>
      <c r="BF7" s="43" t="s">
        <v>6</v>
      </c>
      <c r="BG7" s="45" t="s">
        <v>7</v>
      </c>
      <c r="BH7" s="44" t="s">
        <v>4</v>
      </c>
      <c r="BI7" s="43" t="s">
        <v>5</v>
      </c>
      <c r="BJ7" s="43" t="s">
        <v>6</v>
      </c>
      <c r="BK7" s="43" t="s">
        <v>7</v>
      </c>
      <c r="BL7" s="43" t="s">
        <v>4</v>
      </c>
      <c r="BM7" s="43" t="s">
        <v>5</v>
      </c>
      <c r="BN7" s="43" t="s">
        <v>6</v>
      </c>
      <c r="BO7" s="45" t="s">
        <v>7</v>
      </c>
      <c r="BP7" s="44" t="s">
        <v>4</v>
      </c>
      <c r="BQ7" s="43" t="s">
        <v>5</v>
      </c>
      <c r="BR7" s="43" t="s">
        <v>6</v>
      </c>
      <c r="BS7" s="43" t="s">
        <v>7</v>
      </c>
      <c r="BT7" s="43" t="s">
        <v>4</v>
      </c>
      <c r="BU7" s="43" t="s">
        <v>5</v>
      </c>
      <c r="BV7" s="43" t="s">
        <v>6</v>
      </c>
      <c r="BW7" s="45" t="s">
        <v>7</v>
      </c>
      <c r="BX7" s="44" t="s">
        <v>4</v>
      </c>
      <c r="BY7" s="43" t="s">
        <v>5</v>
      </c>
      <c r="BZ7" s="43" t="s">
        <v>6</v>
      </c>
      <c r="CA7" s="43" t="s">
        <v>7</v>
      </c>
      <c r="CB7" s="43" t="s">
        <v>4</v>
      </c>
      <c r="CC7" s="43" t="s">
        <v>5</v>
      </c>
      <c r="CD7" s="43" t="s">
        <v>6</v>
      </c>
      <c r="CE7" s="45" t="s">
        <v>7</v>
      </c>
      <c r="CF7" s="44" t="s">
        <v>4</v>
      </c>
      <c r="CG7" s="43" t="s">
        <v>5</v>
      </c>
      <c r="CH7" s="43" t="s">
        <v>6</v>
      </c>
      <c r="CI7" s="43" t="s">
        <v>7</v>
      </c>
      <c r="CJ7" s="43" t="s">
        <v>4</v>
      </c>
      <c r="CK7" s="43" t="s">
        <v>5</v>
      </c>
      <c r="CL7" s="43" t="s">
        <v>6</v>
      </c>
      <c r="CM7" s="45" t="s">
        <v>7</v>
      </c>
      <c r="CN7" s="44" t="s">
        <v>4</v>
      </c>
      <c r="CO7" s="43" t="s">
        <v>5</v>
      </c>
      <c r="CP7" s="43" t="s">
        <v>6</v>
      </c>
      <c r="CQ7" s="43" t="s">
        <v>7</v>
      </c>
      <c r="CR7" s="43" t="s">
        <v>4</v>
      </c>
      <c r="CS7" s="43" t="s">
        <v>5</v>
      </c>
      <c r="CT7" s="43" t="s">
        <v>6</v>
      </c>
      <c r="CU7" s="45" t="s">
        <v>7</v>
      </c>
    </row>
    <row r="8" spans="1:99" x14ac:dyDescent="0.25">
      <c r="A8" s="68">
        <v>1</v>
      </c>
      <c r="B8" s="69" t="s">
        <v>8</v>
      </c>
      <c r="C8" s="70">
        <f>SUM(D8:G8)+SUM(L8:O8)+SUM(T8:W8)+SUM(AB8:AE8)+SUM(AJ8:AM8)+SUM(AR8:AU8)+SUM(AZ8:BC8)+SUM(BH8:BK8)+SUM(BP8:BS8)</f>
        <v>31476375</v>
      </c>
      <c r="D8" s="66">
        <v>735132</v>
      </c>
      <c r="E8" s="3">
        <v>32595</v>
      </c>
      <c r="F8" s="3">
        <v>3080704</v>
      </c>
      <c r="G8" s="3">
        <v>218001</v>
      </c>
      <c r="H8" s="2" t="s">
        <v>9</v>
      </c>
      <c r="I8" s="2" t="s">
        <v>9</v>
      </c>
      <c r="J8" s="2">
        <v>4.5284000000000004</v>
      </c>
      <c r="K8" s="47">
        <v>0.24479999999999999</v>
      </c>
      <c r="L8" s="66">
        <v>550546</v>
      </c>
      <c r="M8" s="3">
        <v>34707</v>
      </c>
      <c r="N8" s="3">
        <v>2874952</v>
      </c>
      <c r="O8" s="3">
        <v>222699</v>
      </c>
      <c r="P8" s="2" t="s">
        <v>9</v>
      </c>
      <c r="Q8" s="2" t="s">
        <v>9</v>
      </c>
      <c r="R8" s="2">
        <v>4.4154999999999998</v>
      </c>
      <c r="S8" s="47">
        <v>0.247</v>
      </c>
      <c r="T8" s="46">
        <v>605885</v>
      </c>
      <c r="U8" s="30">
        <v>36242</v>
      </c>
      <c r="V8" s="30">
        <v>3100379</v>
      </c>
      <c r="W8" s="30">
        <v>227384</v>
      </c>
      <c r="X8" s="2" t="s">
        <v>9</v>
      </c>
      <c r="Y8" s="2" t="s">
        <v>9</v>
      </c>
      <c r="Z8" s="2">
        <v>4.5500999999999996</v>
      </c>
      <c r="AA8" s="47">
        <v>0.21360000000000001</v>
      </c>
      <c r="AB8" s="46">
        <v>525618</v>
      </c>
      <c r="AC8" s="30">
        <v>29093</v>
      </c>
      <c r="AD8" s="30">
        <v>2243881</v>
      </c>
      <c r="AE8" s="30">
        <v>127380</v>
      </c>
      <c r="AF8" s="2" t="s">
        <v>9</v>
      </c>
      <c r="AG8" s="2" t="s">
        <v>9</v>
      </c>
      <c r="AH8" s="2">
        <v>3.4159999999999999</v>
      </c>
      <c r="AI8" s="47">
        <v>0.1497</v>
      </c>
      <c r="AJ8" s="46">
        <v>495238</v>
      </c>
      <c r="AK8" s="30">
        <v>22966</v>
      </c>
      <c r="AL8" s="30">
        <v>2140771</v>
      </c>
      <c r="AM8" s="30">
        <v>131492</v>
      </c>
      <c r="AN8" s="2" t="s">
        <v>9</v>
      </c>
      <c r="AO8" s="2" t="s">
        <v>9</v>
      </c>
      <c r="AP8" s="34">
        <v>3.3519999999999999</v>
      </c>
      <c r="AQ8" s="47">
        <v>0.16109999999999999</v>
      </c>
      <c r="AR8" s="46">
        <v>486778</v>
      </c>
      <c r="AS8" s="30">
        <v>26404</v>
      </c>
      <c r="AT8" s="30">
        <v>2622249</v>
      </c>
      <c r="AU8" s="30">
        <v>146200</v>
      </c>
      <c r="AV8" s="2" t="s">
        <v>9</v>
      </c>
      <c r="AW8" s="2" t="s">
        <v>9</v>
      </c>
      <c r="AX8" s="34">
        <v>3.8740000000000001</v>
      </c>
      <c r="AY8" s="47">
        <v>0.2046</v>
      </c>
      <c r="AZ8" s="46">
        <v>507319</v>
      </c>
      <c r="BA8" s="30">
        <v>27760</v>
      </c>
      <c r="BB8" s="30">
        <v>2862904</v>
      </c>
      <c r="BC8" s="30">
        <v>151316</v>
      </c>
      <c r="BD8" s="2" t="s">
        <v>9</v>
      </c>
      <c r="BE8" s="2" t="s">
        <v>9</v>
      </c>
      <c r="BF8" s="34">
        <v>4.1473000000000004</v>
      </c>
      <c r="BG8" s="47">
        <v>0.20599999999999999</v>
      </c>
      <c r="BH8" s="46">
        <v>542800</v>
      </c>
      <c r="BI8" s="30">
        <v>29447</v>
      </c>
      <c r="BJ8" s="30">
        <v>3118412</v>
      </c>
      <c r="BK8" s="30">
        <v>189443</v>
      </c>
      <c r="BL8" s="2" t="s">
        <v>9</v>
      </c>
      <c r="BM8" s="2" t="s">
        <v>9</v>
      </c>
      <c r="BN8" s="34">
        <v>4.4081000000000001</v>
      </c>
      <c r="BO8" s="47">
        <v>0.27450000000000002</v>
      </c>
      <c r="BP8" s="46">
        <v>467640</v>
      </c>
      <c r="BQ8" s="30">
        <v>28675</v>
      </c>
      <c r="BR8" s="30">
        <v>2649431</v>
      </c>
      <c r="BS8" s="30">
        <v>183932</v>
      </c>
      <c r="BT8" s="2" t="s">
        <v>9</v>
      </c>
      <c r="BU8" s="2" t="s">
        <v>9</v>
      </c>
      <c r="BV8" s="34">
        <v>4.0297999999999998</v>
      </c>
      <c r="BW8" s="47">
        <v>0.26929999999999998</v>
      </c>
      <c r="BX8" s="46">
        <v>469924</v>
      </c>
      <c r="BY8" s="30">
        <v>28319</v>
      </c>
      <c r="BZ8" s="30">
        <v>2592598</v>
      </c>
      <c r="CA8" s="30">
        <v>188818</v>
      </c>
      <c r="CB8" s="2" t="s">
        <v>9</v>
      </c>
      <c r="CC8" s="2" t="s">
        <v>9</v>
      </c>
      <c r="CD8" s="34">
        <v>3.7650000000000001</v>
      </c>
      <c r="CE8" s="47">
        <v>0.247</v>
      </c>
      <c r="CF8" s="46">
        <v>473454</v>
      </c>
      <c r="CG8" s="30">
        <v>35179</v>
      </c>
      <c r="CH8" s="30">
        <v>2779601</v>
      </c>
      <c r="CI8" s="30">
        <v>191414</v>
      </c>
      <c r="CJ8" s="2" t="s">
        <v>9</v>
      </c>
      <c r="CK8" s="2" t="s">
        <v>9</v>
      </c>
      <c r="CL8" s="34">
        <v>3.8621999999999996</v>
      </c>
      <c r="CM8" s="47">
        <v>0.24</v>
      </c>
      <c r="CN8" s="46">
        <v>527368</v>
      </c>
      <c r="CO8" s="30">
        <v>35933</v>
      </c>
      <c r="CP8" s="30">
        <v>2775415</v>
      </c>
      <c r="CQ8" s="30">
        <v>203207</v>
      </c>
      <c r="CR8" s="2" t="s">
        <v>9</v>
      </c>
      <c r="CS8" s="2" t="s">
        <v>9</v>
      </c>
      <c r="CT8" s="34">
        <v>3.7806999999999999</v>
      </c>
      <c r="CU8" s="47">
        <v>0.21790000000000001</v>
      </c>
    </row>
    <row r="9" spans="1:99" x14ac:dyDescent="0.25">
      <c r="A9" s="68">
        <v>2</v>
      </c>
      <c r="B9" s="69" t="s">
        <v>10</v>
      </c>
      <c r="C9" s="70">
        <f t="shared" ref="C9:C39" si="0">SUM(D9:G9)+SUM(L9:O9)+SUM(T9:W9)+SUM(AB9:AE9)+SUM(AJ9:AM9)+SUM(AR9:AU9)+SUM(AZ9:BC9)+SUM(BH9:BK9)+SUM(BP9:BS9)</f>
        <v>1844174</v>
      </c>
      <c r="D9" s="66">
        <v>196508</v>
      </c>
      <c r="E9" s="3" t="s">
        <v>9</v>
      </c>
      <c r="F9" s="3" t="s">
        <v>9</v>
      </c>
      <c r="G9" s="3" t="s">
        <v>9</v>
      </c>
      <c r="H9" s="2">
        <v>0.61799999999999999</v>
      </c>
      <c r="I9" s="2" t="s">
        <v>9</v>
      </c>
      <c r="J9" s="2" t="s">
        <v>9</v>
      </c>
      <c r="K9" s="47" t="s">
        <v>9</v>
      </c>
      <c r="L9" s="66">
        <v>190586</v>
      </c>
      <c r="M9" s="3" t="s">
        <v>9</v>
      </c>
      <c r="N9" s="3" t="s">
        <v>9</v>
      </c>
      <c r="O9" s="3" t="s">
        <v>9</v>
      </c>
      <c r="P9" s="2">
        <v>0.55600000000000005</v>
      </c>
      <c r="Q9" s="2" t="s">
        <v>9</v>
      </c>
      <c r="R9" s="2" t="s">
        <v>9</v>
      </c>
      <c r="S9" s="47" t="s">
        <v>9</v>
      </c>
      <c r="T9" s="46">
        <v>224983</v>
      </c>
      <c r="U9" s="30" t="s">
        <v>9</v>
      </c>
      <c r="V9" s="30" t="s">
        <v>9</v>
      </c>
      <c r="W9" s="30" t="s">
        <v>9</v>
      </c>
      <c r="X9" s="2">
        <v>7.3999999999999996E-2</v>
      </c>
      <c r="Y9" s="2" t="s">
        <v>9</v>
      </c>
      <c r="Z9" s="2" t="s">
        <v>9</v>
      </c>
      <c r="AA9" s="47" t="s">
        <v>9</v>
      </c>
      <c r="AB9" s="46">
        <v>191493</v>
      </c>
      <c r="AC9" s="30" t="s">
        <v>9</v>
      </c>
      <c r="AD9" s="30" t="s">
        <v>9</v>
      </c>
      <c r="AE9" s="30" t="s">
        <v>9</v>
      </c>
      <c r="AF9" s="2">
        <v>6.8000000000000005E-2</v>
      </c>
      <c r="AG9" s="2" t="s">
        <v>9</v>
      </c>
      <c r="AH9" s="2" t="s">
        <v>9</v>
      </c>
      <c r="AI9" s="47" t="s">
        <v>9</v>
      </c>
      <c r="AJ9" s="46">
        <v>207912</v>
      </c>
      <c r="AK9" s="30" t="s">
        <v>9</v>
      </c>
      <c r="AL9" s="30" t="s">
        <v>9</v>
      </c>
      <c r="AM9" s="30" t="s">
        <v>9</v>
      </c>
      <c r="AN9" s="34">
        <v>0.61</v>
      </c>
      <c r="AO9" s="2" t="s">
        <v>9</v>
      </c>
      <c r="AP9" s="34" t="s">
        <v>9</v>
      </c>
      <c r="AQ9" s="47" t="s">
        <v>9</v>
      </c>
      <c r="AR9" s="46">
        <v>222334</v>
      </c>
      <c r="AS9" s="30" t="s">
        <v>9</v>
      </c>
      <c r="AT9" s="30" t="s">
        <v>9</v>
      </c>
      <c r="AU9" s="30" t="s">
        <v>9</v>
      </c>
      <c r="AV9" s="34">
        <v>0.60799999999999998</v>
      </c>
      <c r="AW9" s="2" t="s">
        <v>9</v>
      </c>
      <c r="AX9" s="34" t="s">
        <v>9</v>
      </c>
      <c r="AY9" s="47" t="s">
        <v>9</v>
      </c>
      <c r="AZ9" s="46">
        <v>204151</v>
      </c>
      <c r="BA9" s="30" t="s">
        <v>9</v>
      </c>
      <c r="BB9" s="30" t="s">
        <v>9</v>
      </c>
      <c r="BC9" s="30" t="s">
        <v>9</v>
      </c>
      <c r="BD9" s="34">
        <v>0.54600000000000004</v>
      </c>
      <c r="BE9" s="2" t="s">
        <v>9</v>
      </c>
      <c r="BF9" s="34" t="s">
        <v>9</v>
      </c>
      <c r="BG9" s="47" t="s">
        <v>9</v>
      </c>
      <c r="BH9" s="46">
        <v>212780</v>
      </c>
      <c r="BI9" s="30" t="s">
        <v>9</v>
      </c>
      <c r="BJ9" s="30" t="s">
        <v>9</v>
      </c>
      <c r="BK9" s="30" t="s">
        <v>9</v>
      </c>
      <c r="BL9" s="34">
        <v>0.55800000000000005</v>
      </c>
      <c r="BM9" s="2" t="s">
        <v>9</v>
      </c>
      <c r="BN9" s="34" t="s">
        <v>9</v>
      </c>
      <c r="BO9" s="47" t="s">
        <v>9</v>
      </c>
      <c r="BP9" s="46">
        <v>193427</v>
      </c>
      <c r="BQ9" s="30" t="s">
        <v>9</v>
      </c>
      <c r="BR9" s="30" t="s">
        <v>9</v>
      </c>
      <c r="BS9" s="30" t="s">
        <v>9</v>
      </c>
      <c r="BT9" s="34">
        <v>0.53400000000000003</v>
      </c>
      <c r="BU9" s="2" t="s">
        <v>9</v>
      </c>
      <c r="BV9" s="34" t="s">
        <v>9</v>
      </c>
      <c r="BW9" s="47" t="s">
        <v>9</v>
      </c>
      <c r="BX9" s="46">
        <v>227150</v>
      </c>
      <c r="BY9" s="30" t="s">
        <v>9</v>
      </c>
      <c r="BZ9" s="30" t="s">
        <v>9</v>
      </c>
      <c r="CA9" s="30" t="s">
        <v>9</v>
      </c>
      <c r="CB9" s="34">
        <v>0.60099999999999998</v>
      </c>
      <c r="CC9" s="2" t="s">
        <v>9</v>
      </c>
      <c r="CD9" s="34" t="s">
        <v>9</v>
      </c>
      <c r="CE9" s="47" t="s">
        <v>9</v>
      </c>
      <c r="CF9" s="46">
        <v>240753</v>
      </c>
      <c r="CG9" s="30" t="s">
        <v>9</v>
      </c>
      <c r="CH9" s="30" t="s">
        <v>9</v>
      </c>
      <c r="CI9" s="30" t="s">
        <v>9</v>
      </c>
      <c r="CJ9" s="34">
        <v>0.59099999999999997</v>
      </c>
      <c r="CK9" s="2" t="s">
        <v>9</v>
      </c>
      <c r="CL9" s="34" t="s">
        <v>9</v>
      </c>
      <c r="CM9" s="47" t="s">
        <v>9</v>
      </c>
      <c r="CN9" s="46">
        <v>254753</v>
      </c>
      <c r="CO9" s="30" t="s">
        <v>9</v>
      </c>
      <c r="CP9" s="30" t="s">
        <v>9</v>
      </c>
      <c r="CQ9" s="30" t="s">
        <v>9</v>
      </c>
      <c r="CR9" s="34">
        <v>0.62</v>
      </c>
      <c r="CS9" s="2" t="s">
        <v>9</v>
      </c>
      <c r="CT9" s="34" t="s">
        <v>9</v>
      </c>
      <c r="CU9" s="47" t="s">
        <v>9</v>
      </c>
    </row>
    <row r="10" spans="1:99" x14ac:dyDescent="0.25">
      <c r="A10" s="68">
        <v>3</v>
      </c>
      <c r="B10" s="69" t="s">
        <v>11</v>
      </c>
      <c r="C10" s="70">
        <f t="shared" si="0"/>
        <v>8773136</v>
      </c>
      <c r="D10" s="66" t="s">
        <v>9</v>
      </c>
      <c r="E10" s="3" t="s">
        <v>9</v>
      </c>
      <c r="F10" s="3">
        <v>1208787</v>
      </c>
      <c r="G10" s="3">
        <v>13747</v>
      </c>
      <c r="H10" s="2" t="s">
        <v>9</v>
      </c>
      <c r="I10" s="2" t="s">
        <v>9</v>
      </c>
      <c r="J10" s="2">
        <v>1.194</v>
      </c>
      <c r="K10" s="47">
        <v>2.3E-2</v>
      </c>
      <c r="L10" s="66" t="s">
        <v>9</v>
      </c>
      <c r="M10" s="3" t="s">
        <v>9</v>
      </c>
      <c r="N10" s="3">
        <v>1123803</v>
      </c>
      <c r="O10" s="3">
        <v>10380</v>
      </c>
      <c r="P10" s="2" t="s">
        <v>9</v>
      </c>
      <c r="Q10" s="2" t="s">
        <v>9</v>
      </c>
      <c r="R10" s="2">
        <v>1.2470000000000001</v>
      </c>
      <c r="S10" s="47">
        <v>1.7999999999999999E-2</v>
      </c>
      <c r="T10" s="46" t="s">
        <v>9</v>
      </c>
      <c r="U10" s="30" t="s">
        <v>9</v>
      </c>
      <c r="V10" s="30">
        <v>1080379</v>
      </c>
      <c r="W10" s="30">
        <v>8612</v>
      </c>
      <c r="X10" s="2" t="s">
        <v>9</v>
      </c>
      <c r="Y10" s="2" t="s">
        <v>9</v>
      </c>
      <c r="Z10" s="2">
        <v>1.1779999999999999</v>
      </c>
      <c r="AA10" s="47">
        <v>1.4999999999999999E-2</v>
      </c>
      <c r="AB10" s="46" t="s">
        <v>9</v>
      </c>
      <c r="AC10" s="30" t="s">
        <v>9</v>
      </c>
      <c r="AD10" s="30">
        <v>952776</v>
      </c>
      <c r="AE10" s="30">
        <v>7261</v>
      </c>
      <c r="AF10" s="2" t="s">
        <v>9</v>
      </c>
      <c r="AG10" s="2" t="s">
        <v>9</v>
      </c>
      <c r="AH10" s="2">
        <v>1.1160000000000001</v>
      </c>
      <c r="AI10" s="47">
        <v>1.0999999999999999E-2</v>
      </c>
      <c r="AJ10" s="46" t="s">
        <v>9</v>
      </c>
      <c r="AK10" s="30" t="s">
        <v>9</v>
      </c>
      <c r="AL10" s="30">
        <v>814384</v>
      </c>
      <c r="AM10" s="30">
        <v>7211</v>
      </c>
      <c r="AN10" s="2" t="s">
        <v>9</v>
      </c>
      <c r="AO10" s="2" t="s">
        <v>9</v>
      </c>
      <c r="AP10" s="34">
        <v>0.94699999999999995</v>
      </c>
      <c r="AQ10" s="48">
        <v>0.01</v>
      </c>
      <c r="AR10" s="46" t="s">
        <v>9</v>
      </c>
      <c r="AS10" s="30" t="s">
        <v>9</v>
      </c>
      <c r="AT10" s="30">
        <v>917591</v>
      </c>
      <c r="AU10" s="30">
        <v>6506</v>
      </c>
      <c r="AV10" s="2" t="s">
        <v>9</v>
      </c>
      <c r="AW10" s="2" t="s">
        <v>9</v>
      </c>
      <c r="AX10" s="34">
        <v>1.008</v>
      </c>
      <c r="AY10" s="48">
        <v>0.01</v>
      </c>
      <c r="AZ10" s="46" t="s">
        <v>9</v>
      </c>
      <c r="BA10" s="30" t="s">
        <v>9</v>
      </c>
      <c r="BB10" s="30">
        <v>849247</v>
      </c>
      <c r="BC10" s="30">
        <v>8033</v>
      </c>
      <c r="BD10" s="2" t="s">
        <v>9</v>
      </c>
      <c r="BE10" s="2" t="s">
        <v>9</v>
      </c>
      <c r="BF10" s="34">
        <v>1.0029999999999999</v>
      </c>
      <c r="BG10" s="48">
        <v>1.0999999999999999E-2</v>
      </c>
      <c r="BH10" s="46" t="s">
        <v>9</v>
      </c>
      <c r="BI10" s="30" t="s">
        <v>9</v>
      </c>
      <c r="BJ10" s="30">
        <v>884705</v>
      </c>
      <c r="BK10" s="30">
        <v>7130</v>
      </c>
      <c r="BL10" s="2" t="s">
        <v>9</v>
      </c>
      <c r="BM10" s="2" t="s">
        <v>9</v>
      </c>
      <c r="BN10" s="34">
        <v>0.93400000000000005</v>
      </c>
      <c r="BO10" s="48">
        <v>1.0999999999999999E-2</v>
      </c>
      <c r="BP10" s="46" t="s">
        <v>9</v>
      </c>
      <c r="BQ10" s="30" t="s">
        <v>9</v>
      </c>
      <c r="BR10" s="30">
        <v>864261</v>
      </c>
      <c r="BS10" s="30">
        <v>8323</v>
      </c>
      <c r="BT10" s="2" t="s">
        <v>9</v>
      </c>
      <c r="BU10" s="2" t="s">
        <v>9</v>
      </c>
      <c r="BV10" s="34">
        <v>0.91600000000000004</v>
      </c>
      <c r="BW10" s="48">
        <v>0.01</v>
      </c>
      <c r="BX10" s="46" t="s">
        <v>9</v>
      </c>
      <c r="BY10" s="30" t="s">
        <v>9</v>
      </c>
      <c r="BZ10" s="30">
        <v>997763</v>
      </c>
      <c r="CA10" s="30">
        <v>7235</v>
      </c>
      <c r="CB10" s="2" t="s">
        <v>9</v>
      </c>
      <c r="CC10" s="2" t="s">
        <v>9</v>
      </c>
      <c r="CD10" s="34">
        <v>0.876</v>
      </c>
      <c r="CE10" s="48">
        <v>0.01</v>
      </c>
      <c r="CF10" s="46" t="s">
        <v>9</v>
      </c>
      <c r="CG10" s="30" t="s">
        <v>9</v>
      </c>
      <c r="CH10" s="30">
        <v>1081884</v>
      </c>
      <c r="CI10" s="30">
        <v>8707</v>
      </c>
      <c r="CJ10" s="2" t="s">
        <v>9</v>
      </c>
      <c r="CK10" s="2" t="s">
        <v>9</v>
      </c>
      <c r="CL10" s="34">
        <v>0.85199999999999998</v>
      </c>
      <c r="CM10" s="48">
        <v>0.01</v>
      </c>
      <c r="CN10" s="46" t="s">
        <v>9</v>
      </c>
      <c r="CO10" s="30" t="s">
        <v>9</v>
      </c>
      <c r="CP10" s="30">
        <v>1218056</v>
      </c>
      <c r="CQ10" s="30">
        <v>11745</v>
      </c>
      <c r="CR10" s="2" t="s">
        <v>9</v>
      </c>
      <c r="CS10" s="2" t="s">
        <v>9</v>
      </c>
      <c r="CT10" s="34">
        <v>0.85599999999999998</v>
      </c>
      <c r="CU10" s="48">
        <v>0.01</v>
      </c>
    </row>
    <row r="11" spans="1:99" x14ac:dyDescent="0.25">
      <c r="A11" s="68">
        <v>4</v>
      </c>
      <c r="B11" s="69" t="s">
        <v>12</v>
      </c>
      <c r="C11" s="70">
        <f t="shared" si="0"/>
        <v>624210</v>
      </c>
      <c r="D11" s="66" t="s">
        <v>9</v>
      </c>
      <c r="E11" s="3" t="s">
        <v>9</v>
      </c>
      <c r="F11" s="3">
        <v>107907</v>
      </c>
      <c r="G11" s="3" t="s">
        <v>9</v>
      </c>
      <c r="H11" s="2" t="s">
        <v>9</v>
      </c>
      <c r="I11" s="2" t="s">
        <v>9</v>
      </c>
      <c r="J11" s="2">
        <v>0.17499999999999999</v>
      </c>
      <c r="K11" s="47" t="s">
        <v>9</v>
      </c>
      <c r="L11" s="66" t="s">
        <v>9</v>
      </c>
      <c r="M11" s="3" t="s">
        <v>9</v>
      </c>
      <c r="N11" s="3">
        <v>90479</v>
      </c>
      <c r="O11" s="3" t="s">
        <v>9</v>
      </c>
      <c r="P11" s="2" t="s">
        <v>9</v>
      </c>
      <c r="Q11" s="2" t="s">
        <v>9</v>
      </c>
      <c r="R11" s="2">
        <v>0.156</v>
      </c>
      <c r="S11" s="47" t="s">
        <v>9</v>
      </c>
      <c r="T11" s="46" t="s">
        <v>9</v>
      </c>
      <c r="U11" s="30" t="s">
        <v>9</v>
      </c>
      <c r="V11" s="30">
        <v>90646</v>
      </c>
      <c r="W11" s="30" t="s">
        <v>9</v>
      </c>
      <c r="X11" s="2" t="s">
        <v>9</v>
      </c>
      <c r="Y11" s="2" t="s">
        <v>9</v>
      </c>
      <c r="Z11" s="2">
        <v>0.14099999999999999</v>
      </c>
      <c r="AA11" s="47" t="s">
        <v>9</v>
      </c>
      <c r="AB11" s="46" t="s">
        <v>9</v>
      </c>
      <c r="AC11" s="30" t="s">
        <v>9</v>
      </c>
      <c r="AD11" s="30">
        <v>71831</v>
      </c>
      <c r="AE11" s="30" t="s">
        <v>9</v>
      </c>
      <c r="AF11" s="2" t="s">
        <v>9</v>
      </c>
      <c r="AG11" s="2" t="s">
        <v>9</v>
      </c>
      <c r="AH11" s="2">
        <v>0.115</v>
      </c>
      <c r="AI11" s="47" t="s">
        <v>9</v>
      </c>
      <c r="AJ11" s="46" t="s">
        <v>9</v>
      </c>
      <c r="AK11" s="30" t="s">
        <v>9</v>
      </c>
      <c r="AL11" s="30">
        <v>54764</v>
      </c>
      <c r="AM11" s="30" t="s">
        <v>9</v>
      </c>
      <c r="AN11" s="2" t="s">
        <v>9</v>
      </c>
      <c r="AO11" s="2" t="s">
        <v>9</v>
      </c>
      <c r="AP11" s="34">
        <v>8.5999999999999993E-2</v>
      </c>
      <c r="AQ11" s="47" t="s">
        <v>9</v>
      </c>
      <c r="AR11" s="46" t="s">
        <v>9</v>
      </c>
      <c r="AS11" s="30" t="s">
        <v>9</v>
      </c>
      <c r="AT11" s="30">
        <v>48526</v>
      </c>
      <c r="AU11" s="30" t="s">
        <v>9</v>
      </c>
      <c r="AV11" s="2" t="s">
        <v>9</v>
      </c>
      <c r="AW11" s="2" t="s">
        <v>9</v>
      </c>
      <c r="AX11" s="34">
        <v>0.08</v>
      </c>
      <c r="AY11" s="47" t="s">
        <v>9</v>
      </c>
      <c r="AZ11" s="46" t="s">
        <v>9</v>
      </c>
      <c r="BA11" s="30" t="s">
        <v>9</v>
      </c>
      <c r="BB11" s="30">
        <v>52376</v>
      </c>
      <c r="BC11" s="30" t="s">
        <v>9</v>
      </c>
      <c r="BD11" s="2" t="s">
        <v>9</v>
      </c>
      <c r="BE11" s="2" t="s">
        <v>9</v>
      </c>
      <c r="BF11" s="34">
        <v>8.4000000000000005E-2</v>
      </c>
      <c r="BG11" s="47" t="s">
        <v>9</v>
      </c>
      <c r="BH11" s="46" t="s">
        <v>9</v>
      </c>
      <c r="BI11" s="30" t="s">
        <v>9</v>
      </c>
      <c r="BJ11" s="30">
        <v>53451</v>
      </c>
      <c r="BK11" s="30" t="s">
        <v>9</v>
      </c>
      <c r="BL11" s="2" t="s">
        <v>9</v>
      </c>
      <c r="BM11" s="2" t="s">
        <v>9</v>
      </c>
      <c r="BN11" s="34">
        <v>8.6999999999999994E-2</v>
      </c>
      <c r="BO11" s="47" t="s">
        <v>9</v>
      </c>
      <c r="BP11" s="46" t="s">
        <v>9</v>
      </c>
      <c r="BQ11" s="30" t="s">
        <v>9</v>
      </c>
      <c r="BR11" s="30">
        <v>54230</v>
      </c>
      <c r="BS11" s="30" t="s">
        <v>9</v>
      </c>
      <c r="BT11" s="2" t="s">
        <v>9</v>
      </c>
      <c r="BU11" s="2" t="s">
        <v>9</v>
      </c>
      <c r="BV11" s="34">
        <v>9.0999999999999998E-2</v>
      </c>
      <c r="BW11" s="47" t="s">
        <v>9</v>
      </c>
      <c r="BX11" s="46" t="s">
        <v>9</v>
      </c>
      <c r="BY11" s="30" t="s">
        <v>9</v>
      </c>
      <c r="BZ11" s="30">
        <v>68154</v>
      </c>
      <c r="CA11" s="30" t="s">
        <v>9</v>
      </c>
      <c r="CB11" s="2" t="s">
        <v>9</v>
      </c>
      <c r="CC11" s="2" t="s">
        <v>9</v>
      </c>
      <c r="CD11" s="34">
        <v>0.11</v>
      </c>
      <c r="CE11" s="47" t="s">
        <v>9</v>
      </c>
      <c r="CF11" s="46" t="s">
        <v>9</v>
      </c>
      <c r="CG11" s="30" t="s">
        <v>9</v>
      </c>
      <c r="CH11" s="30">
        <v>85512</v>
      </c>
      <c r="CI11" s="30" t="s">
        <v>9</v>
      </c>
      <c r="CJ11" s="2" t="s">
        <v>9</v>
      </c>
      <c r="CK11" s="2" t="s">
        <v>9</v>
      </c>
      <c r="CL11" s="34">
        <v>0.13700000000000001</v>
      </c>
      <c r="CM11" s="47" t="s">
        <v>9</v>
      </c>
      <c r="CN11" s="46" t="s">
        <v>9</v>
      </c>
      <c r="CO11" s="30" t="s">
        <v>9</v>
      </c>
      <c r="CP11" s="30">
        <v>99845</v>
      </c>
      <c r="CQ11" s="30" t="s">
        <v>9</v>
      </c>
      <c r="CR11" s="2" t="s">
        <v>9</v>
      </c>
      <c r="CS11" s="2" t="s">
        <v>9</v>
      </c>
      <c r="CT11" s="34">
        <v>0.157</v>
      </c>
      <c r="CU11" s="47" t="s">
        <v>9</v>
      </c>
    </row>
    <row r="12" spans="1:99" x14ac:dyDescent="0.25">
      <c r="A12" s="68">
        <v>5</v>
      </c>
      <c r="B12" s="69" t="s">
        <v>13</v>
      </c>
      <c r="C12" s="70">
        <f t="shared" si="0"/>
        <v>511279</v>
      </c>
      <c r="D12" s="66" t="s">
        <v>9</v>
      </c>
      <c r="E12" s="3" t="s">
        <v>9</v>
      </c>
      <c r="F12" s="3">
        <v>63744</v>
      </c>
      <c r="G12" s="3">
        <v>8913</v>
      </c>
      <c r="H12" s="2" t="s">
        <v>9</v>
      </c>
      <c r="I12" s="2" t="s">
        <v>9</v>
      </c>
      <c r="J12" s="2">
        <v>4.3999999999999997E-2</v>
      </c>
      <c r="K12" s="47" t="s">
        <v>9</v>
      </c>
      <c r="L12" s="66" t="s">
        <v>9</v>
      </c>
      <c r="M12" s="3" t="s">
        <v>9</v>
      </c>
      <c r="N12" s="3">
        <v>55935</v>
      </c>
      <c r="O12" s="3">
        <v>7532</v>
      </c>
      <c r="P12" s="2" t="s">
        <v>9</v>
      </c>
      <c r="Q12" s="2" t="s">
        <v>9</v>
      </c>
      <c r="R12" s="2">
        <v>3.6999999999999998E-2</v>
      </c>
      <c r="S12" s="47" t="s">
        <v>9</v>
      </c>
      <c r="T12" s="46" t="s">
        <v>9</v>
      </c>
      <c r="U12" s="30" t="s">
        <v>9</v>
      </c>
      <c r="V12" s="30">
        <v>60238</v>
      </c>
      <c r="W12" s="30">
        <v>7477</v>
      </c>
      <c r="X12" s="2" t="s">
        <v>9</v>
      </c>
      <c r="Y12" s="2" t="s">
        <v>9</v>
      </c>
      <c r="Z12" s="2">
        <v>3.2000000000000001E-2</v>
      </c>
      <c r="AA12" s="47" t="s">
        <v>9</v>
      </c>
      <c r="AB12" s="46" t="s">
        <v>9</v>
      </c>
      <c r="AC12" s="30" t="s">
        <v>9</v>
      </c>
      <c r="AD12" s="30">
        <v>54252</v>
      </c>
      <c r="AE12" s="30">
        <v>5584</v>
      </c>
      <c r="AF12" s="2" t="s">
        <v>9</v>
      </c>
      <c r="AG12" s="2" t="s">
        <v>9</v>
      </c>
      <c r="AH12" s="2">
        <v>2.5999999999999999E-2</v>
      </c>
      <c r="AI12" s="47" t="s">
        <v>9</v>
      </c>
      <c r="AJ12" s="46" t="s">
        <v>9</v>
      </c>
      <c r="AK12" s="30" t="s">
        <v>9</v>
      </c>
      <c r="AL12" s="30">
        <v>45922</v>
      </c>
      <c r="AM12" s="30">
        <v>3132</v>
      </c>
      <c r="AN12" s="2" t="s">
        <v>9</v>
      </c>
      <c r="AO12" s="2" t="s">
        <v>9</v>
      </c>
      <c r="AP12" s="34">
        <v>1.7999999999999999E-2</v>
      </c>
      <c r="AQ12" s="47" t="s">
        <v>9</v>
      </c>
      <c r="AR12" s="46" t="s">
        <v>9</v>
      </c>
      <c r="AS12" s="30" t="s">
        <v>9</v>
      </c>
      <c r="AT12" s="30">
        <v>43878</v>
      </c>
      <c r="AU12" s="30">
        <v>2597</v>
      </c>
      <c r="AV12" s="2" t="s">
        <v>9</v>
      </c>
      <c r="AW12" s="2" t="s">
        <v>9</v>
      </c>
      <c r="AX12" s="34">
        <v>1.4999999999999999E-2</v>
      </c>
      <c r="AY12" s="47" t="s">
        <v>9</v>
      </c>
      <c r="AZ12" s="46" t="s">
        <v>9</v>
      </c>
      <c r="BA12" s="30" t="s">
        <v>9</v>
      </c>
      <c r="BB12" s="30">
        <v>46363</v>
      </c>
      <c r="BC12" s="30">
        <v>2550</v>
      </c>
      <c r="BD12" s="2" t="s">
        <v>9</v>
      </c>
      <c r="BE12" s="2" t="s">
        <v>9</v>
      </c>
      <c r="BF12" s="34">
        <v>1.4999999999999999E-2</v>
      </c>
      <c r="BG12" s="47" t="s">
        <v>9</v>
      </c>
      <c r="BH12" s="46" t="s">
        <v>9</v>
      </c>
      <c r="BI12" s="30" t="s">
        <v>9</v>
      </c>
      <c r="BJ12" s="30">
        <v>47578</v>
      </c>
      <c r="BK12" s="30">
        <v>2792</v>
      </c>
      <c r="BL12" s="2" t="s">
        <v>9</v>
      </c>
      <c r="BM12" s="2" t="s">
        <v>9</v>
      </c>
      <c r="BN12" s="34">
        <v>1.6E-2</v>
      </c>
      <c r="BO12" s="47" t="s">
        <v>9</v>
      </c>
      <c r="BP12" s="46" t="s">
        <v>9</v>
      </c>
      <c r="BQ12" s="30" t="s">
        <v>9</v>
      </c>
      <c r="BR12" s="30">
        <v>49460</v>
      </c>
      <c r="BS12" s="30">
        <v>3332</v>
      </c>
      <c r="BT12" s="2" t="s">
        <v>9</v>
      </c>
      <c r="BU12" s="2" t="s">
        <v>9</v>
      </c>
      <c r="BV12" s="34">
        <v>0.02</v>
      </c>
      <c r="BW12" s="47" t="s">
        <v>9</v>
      </c>
      <c r="BX12" s="46" t="s">
        <v>9</v>
      </c>
      <c r="BY12" s="30" t="s">
        <v>9</v>
      </c>
      <c r="BZ12" s="30">
        <v>53656</v>
      </c>
      <c r="CA12" s="30">
        <v>4375</v>
      </c>
      <c r="CB12" s="2" t="s">
        <v>9</v>
      </c>
      <c r="CC12" s="2" t="s">
        <v>9</v>
      </c>
      <c r="CD12" s="34">
        <v>2.4E-2</v>
      </c>
      <c r="CE12" s="47" t="s">
        <v>9</v>
      </c>
      <c r="CF12" s="46" t="s">
        <v>9</v>
      </c>
      <c r="CG12" s="30" t="s">
        <v>9</v>
      </c>
      <c r="CH12" s="30">
        <v>60561</v>
      </c>
      <c r="CI12" s="30">
        <v>7412</v>
      </c>
      <c r="CJ12" s="2" t="s">
        <v>9</v>
      </c>
      <c r="CK12" s="2" t="s">
        <v>9</v>
      </c>
      <c r="CL12" s="34">
        <v>4.2000000000000003E-2</v>
      </c>
      <c r="CM12" s="47" t="s">
        <v>9</v>
      </c>
      <c r="CN12" s="46" t="s">
        <v>9</v>
      </c>
      <c r="CO12" s="30" t="s">
        <v>9</v>
      </c>
      <c r="CP12" s="30">
        <v>70200</v>
      </c>
      <c r="CQ12" s="30">
        <v>8364</v>
      </c>
      <c r="CR12" s="2" t="s">
        <v>9</v>
      </c>
      <c r="CS12" s="2" t="s">
        <v>9</v>
      </c>
      <c r="CT12" s="34">
        <v>4.2000000000000003E-2</v>
      </c>
      <c r="CU12" s="47" t="s">
        <v>9</v>
      </c>
    </row>
    <row r="13" spans="1:99" x14ac:dyDescent="0.25">
      <c r="A13" s="68">
        <v>6</v>
      </c>
      <c r="B13" s="69" t="s">
        <v>14</v>
      </c>
      <c r="C13" s="70">
        <f t="shared" si="0"/>
        <v>178879.47899999999</v>
      </c>
      <c r="D13" s="66" t="s">
        <v>9</v>
      </c>
      <c r="E13" s="3" t="s">
        <v>9</v>
      </c>
      <c r="F13" s="3">
        <v>30072</v>
      </c>
      <c r="G13" s="3" t="s">
        <v>9</v>
      </c>
      <c r="H13" s="2" t="s">
        <v>9</v>
      </c>
      <c r="I13" s="2" t="s">
        <v>9</v>
      </c>
      <c r="J13" s="2">
        <v>5.2656000000000001E-2</v>
      </c>
      <c r="K13" s="47" t="s">
        <v>9</v>
      </c>
      <c r="L13" s="66" t="s">
        <v>9</v>
      </c>
      <c r="M13" s="3" t="s">
        <v>9</v>
      </c>
      <c r="N13" s="3">
        <v>23217.478999999999</v>
      </c>
      <c r="O13" s="3" t="s">
        <v>9</v>
      </c>
      <c r="P13" s="2" t="s">
        <v>9</v>
      </c>
      <c r="Q13" s="2" t="s">
        <v>9</v>
      </c>
      <c r="R13" s="2">
        <v>4.3478999999999997E-2</v>
      </c>
      <c r="S13" s="47" t="s">
        <v>9</v>
      </c>
      <c r="T13" s="46" t="s">
        <v>9</v>
      </c>
      <c r="U13" s="30" t="s">
        <v>9</v>
      </c>
      <c r="V13" s="30">
        <v>23288</v>
      </c>
      <c r="W13" s="30" t="s">
        <v>9</v>
      </c>
      <c r="X13" s="2" t="s">
        <v>9</v>
      </c>
      <c r="Y13" s="2" t="s">
        <v>9</v>
      </c>
      <c r="Z13" s="2">
        <v>4.1009000000000004E-2</v>
      </c>
      <c r="AA13" s="47" t="s">
        <v>9</v>
      </c>
      <c r="AB13" s="46" t="s">
        <v>9</v>
      </c>
      <c r="AC13" s="30" t="s">
        <v>9</v>
      </c>
      <c r="AD13" s="30">
        <v>18765</v>
      </c>
      <c r="AE13" s="30" t="s">
        <v>9</v>
      </c>
      <c r="AF13" s="2" t="s">
        <v>9</v>
      </c>
      <c r="AG13" s="2" t="s">
        <v>9</v>
      </c>
      <c r="AH13" s="2">
        <v>3.6707999999999998E-2</v>
      </c>
      <c r="AI13" s="47" t="s">
        <v>9</v>
      </c>
      <c r="AJ13" s="46" t="s">
        <v>9</v>
      </c>
      <c r="AK13" s="30" t="s">
        <v>9</v>
      </c>
      <c r="AL13" s="30">
        <v>16719</v>
      </c>
      <c r="AM13" s="30" t="s">
        <v>9</v>
      </c>
      <c r="AN13" s="2" t="s">
        <v>9</v>
      </c>
      <c r="AO13" s="2" t="s">
        <v>9</v>
      </c>
      <c r="AP13" s="34">
        <v>2.5537000000000001E-2</v>
      </c>
      <c r="AQ13" s="47" t="s">
        <v>9</v>
      </c>
      <c r="AR13" s="46" t="s">
        <v>9</v>
      </c>
      <c r="AS13" s="30" t="s">
        <v>9</v>
      </c>
      <c r="AT13" s="30">
        <v>16663</v>
      </c>
      <c r="AU13" s="30" t="s">
        <v>9</v>
      </c>
      <c r="AV13" s="2" t="s">
        <v>9</v>
      </c>
      <c r="AW13" s="2" t="s">
        <v>9</v>
      </c>
      <c r="AX13" s="34">
        <v>2.2922999999999999E-2</v>
      </c>
      <c r="AY13" s="47" t="s">
        <v>9</v>
      </c>
      <c r="AZ13" s="46" t="s">
        <v>9</v>
      </c>
      <c r="BA13" s="30" t="s">
        <v>9</v>
      </c>
      <c r="BB13" s="30">
        <v>16182</v>
      </c>
      <c r="BC13" s="30" t="s">
        <v>9</v>
      </c>
      <c r="BD13" s="2" t="s">
        <v>9</v>
      </c>
      <c r="BE13" s="2" t="s">
        <v>9</v>
      </c>
      <c r="BF13" s="34">
        <v>2.1914000000000003E-2</v>
      </c>
      <c r="BG13" s="47" t="s">
        <v>9</v>
      </c>
      <c r="BH13" s="46" t="s">
        <v>9</v>
      </c>
      <c r="BI13" s="30" t="s">
        <v>9</v>
      </c>
      <c r="BJ13" s="30">
        <v>17053</v>
      </c>
      <c r="BK13" s="30" t="s">
        <v>9</v>
      </c>
      <c r="BL13" s="2" t="s">
        <v>9</v>
      </c>
      <c r="BM13" s="2" t="s">
        <v>9</v>
      </c>
      <c r="BN13" s="34">
        <v>3.0515999999999998E-2</v>
      </c>
      <c r="BO13" s="47" t="s">
        <v>9</v>
      </c>
      <c r="BP13" s="46" t="s">
        <v>9</v>
      </c>
      <c r="BQ13" s="30" t="s">
        <v>9</v>
      </c>
      <c r="BR13" s="30">
        <v>16920</v>
      </c>
      <c r="BS13" s="30" t="s">
        <v>9</v>
      </c>
      <c r="BT13" s="2" t="s">
        <v>9</v>
      </c>
      <c r="BU13" s="2" t="s">
        <v>9</v>
      </c>
      <c r="BV13" s="34">
        <v>3.2689000000000003E-2</v>
      </c>
      <c r="BW13" s="47" t="s">
        <v>9</v>
      </c>
      <c r="BX13" s="46" t="s">
        <v>9</v>
      </c>
      <c r="BY13" s="30" t="s">
        <v>9</v>
      </c>
      <c r="BZ13" s="30">
        <v>18644</v>
      </c>
      <c r="CA13" s="30" t="s">
        <v>9</v>
      </c>
      <c r="CB13" s="2" t="s">
        <v>9</v>
      </c>
      <c r="CC13" s="2" t="s">
        <v>9</v>
      </c>
      <c r="CD13" s="34">
        <v>3.3662999999999998E-2</v>
      </c>
      <c r="CE13" s="47" t="s">
        <v>9</v>
      </c>
      <c r="CF13" s="46" t="s">
        <v>9</v>
      </c>
      <c r="CG13" s="30" t="s">
        <v>9</v>
      </c>
      <c r="CH13" s="30">
        <v>21846</v>
      </c>
      <c r="CI13" s="30" t="s">
        <v>9</v>
      </c>
      <c r="CJ13" s="2" t="s">
        <v>9</v>
      </c>
      <c r="CK13" s="2" t="s">
        <v>9</v>
      </c>
      <c r="CL13" s="34">
        <v>3.9378999999999997E-2</v>
      </c>
      <c r="CM13" s="47" t="s">
        <v>9</v>
      </c>
      <c r="CN13" s="46" t="s">
        <v>9</v>
      </c>
      <c r="CO13" s="30" t="s">
        <v>9</v>
      </c>
      <c r="CP13" s="30">
        <v>24309</v>
      </c>
      <c r="CQ13" s="30" t="s">
        <v>9</v>
      </c>
      <c r="CR13" s="2" t="s">
        <v>9</v>
      </c>
      <c r="CS13" s="2" t="s">
        <v>9</v>
      </c>
      <c r="CT13" s="34">
        <v>4.2611999999999997E-2</v>
      </c>
      <c r="CU13" s="47" t="s">
        <v>9</v>
      </c>
    </row>
    <row r="14" spans="1:99" x14ac:dyDescent="0.25">
      <c r="A14" s="68">
        <v>7</v>
      </c>
      <c r="B14" s="69" t="s">
        <v>15</v>
      </c>
      <c r="C14" s="70">
        <f t="shared" si="0"/>
        <v>1852712</v>
      </c>
      <c r="D14" s="66" t="s">
        <v>9</v>
      </c>
      <c r="E14" s="3" t="s">
        <v>9</v>
      </c>
      <c r="F14" s="3">
        <v>273896</v>
      </c>
      <c r="G14" s="3">
        <v>61644</v>
      </c>
      <c r="H14" s="2" t="s">
        <v>9</v>
      </c>
      <c r="I14" s="2" t="s">
        <v>9</v>
      </c>
      <c r="J14" s="2">
        <v>0.32</v>
      </c>
      <c r="K14" s="47" t="s">
        <v>9</v>
      </c>
      <c r="L14" s="66" t="s">
        <v>9</v>
      </c>
      <c r="M14" s="3" t="s">
        <v>9</v>
      </c>
      <c r="N14" s="3">
        <v>211655</v>
      </c>
      <c r="O14" s="3">
        <v>47261</v>
      </c>
      <c r="P14" s="2" t="s">
        <v>9</v>
      </c>
      <c r="Q14" s="2" t="s">
        <v>9</v>
      </c>
      <c r="R14" s="2">
        <v>0.28599999999999998</v>
      </c>
      <c r="S14" s="47" t="s">
        <v>9</v>
      </c>
      <c r="T14" s="46" t="s">
        <v>9</v>
      </c>
      <c r="U14" s="30" t="s">
        <v>9</v>
      </c>
      <c r="V14" s="30">
        <v>222450</v>
      </c>
      <c r="W14" s="30">
        <v>66577</v>
      </c>
      <c r="X14" s="2" t="s">
        <v>9</v>
      </c>
      <c r="Y14" s="2" t="s">
        <v>9</v>
      </c>
      <c r="Z14" s="2">
        <v>0.26300000000000001</v>
      </c>
      <c r="AA14" s="47" t="s">
        <v>9</v>
      </c>
      <c r="AB14" s="46" t="s">
        <v>9</v>
      </c>
      <c r="AC14" s="30" t="s">
        <v>9</v>
      </c>
      <c r="AD14" s="30">
        <v>160382</v>
      </c>
      <c r="AE14" s="30">
        <v>39556</v>
      </c>
      <c r="AF14" s="2" t="s">
        <v>9</v>
      </c>
      <c r="AG14" s="2" t="s">
        <v>9</v>
      </c>
      <c r="AH14" s="2">
        <v>0.19700000000000001</v>
      </c>
      <c r="AI14" s="47" t="s">
        <v>9</v>
      </c>
      <c r="AJ14" s="46" t="s">
        <v>9</v>
      </c>
      <c r="AK14" s="30" t="s">
        <v>9</v>
      </c>
      <c r="AL14" s="30">
        <v>125047</v>
      </c>
      <c r="AM14" s="30">
        <v>33419</v>
      </c>
      <c r="AN14" s="2" t="s">
        <v>9</v>
      </c>
      <c r="AO14" s="2" t="s">
        <v>9</v>
      </c>
      <c r="AP14" s="34">
        <v>0.14899999999999999</v>
      </c>
      <c r="AQ14" s="47" t="s">
        <v>9</v>
      </c>
      <c r="AR14" s="46" t="s">
        <v>9</v>
      </c>
      <c r="AS14" s="30" t="s">
        <v>9</v>
      </c>
      <c r="AT14" s="30">
        <v>115473</v>
      </c>
      <c r="AU14" s="30">
        <v>30159</v>
      </c>
      <c r="AV14" s="2" t="s">
        <v>9</v>
      </c>
      <c r="AW14" s="2" t="s">
        <v>9</v>
      </c>
      <c r="AX14" s="34">
        <v>0.13600000000000001</v>
      </c>
      <c r="AY14" s="47" t="s">
        <v>9</v>
      </c>
      <c r="AZ14" s="46" t="s">
        <v>9</v>
      </c>
      <c r="BA14" s="30" t="s">
        <v>9</v>
      </c>
      <c r="BB14" s="30">
        <v>121386</v>
      </c>
      <c r="BC14" s="30">
        <v>31446</v>
      </c>
      <c r="BD14" s="2" t="s">
        <v>9</v>
      </c>
      <c r="BE14" s="2" t="s">
        <v>9</v>
      </c>
      <c r="BF14" s="34">
        <v>0.13900000000000001</v>
      </c>
      <c r="BG14" s="47" t="s">
        <v>9</v>
      </c>
      <c r="BH14" s="46" t="s">
        <v>9</v>
      </c>
      <c r="BI14" s="30" t="s">
        <v>9</v>
      </c>
      <c r="BJ14" s="30">
        <v>124788</v>
      </c>
      <c r="BK14" s="30">
        <v>33187</v>
      </c>
      <c r="BL14" s="2" t="s">
        <v>9</v>
      </c>
      <c r="BM14" s="2" t="s">
        <v>9</v>
      </c>
      <c r="BN14" s="34">
        <v>0.14399999999999999</v>
      </c>
      <c r="BO14" s="47" t="s">
        <v>9</v>
      </c>
      <c r="BP14" s="46" t="s">
        <v>9</v>
      </c>
      <c r="BQ14" s="30" t="s">
        <v>9</v>
      </c>
      <c r="BR14" s="30">
        <v>119376</v>
      </c>
      <c r="BS14" s="30">
        <v>35010</v>
      </c>
      <c r="BT14" s="2" t="s">
        <v>9</v>
      </c>
      <c r="BU14" s="2" t="s">
        <v>9</v>
      </c>
      <c r="BV14" s="34">
        <v>0.13600000000000001</v>
      </c>
      <c r="BW14" s="47" t="s">
        <v>9</v>
      </c>
      <c r="BX14" s="46" t="s">
        <v>9</v>
      </c>
      <c r="BY14" s="30" t="s">
        <v>9</v>
      </c>
      <c r="BZ14" s="30">
        <v>144788</v>
      </c>
      <c r="CA14" s="30">
        <v>41914</v>
      </c>
      <c r="CB14" s="2" t="s">
        <v>9</v>
      </c>
      <c r="CC14" s="2" t="s">
        <v>9</v>
      </c>
      <c r="CD14" s="34">
        <v>0.16300000000000001</v>
      </c>
      <c r="CE14" s="47" t="s">
        <v>9</v>
      </c>
      <c r="CF14" s="46" t="s">
        <v>9</v>
      </c>
      <c r="CG14" s="30" t="s">
        <v>9</v>
      </c>
      <c r="CH14" s="30">
        <v>195258</v>
      </c>
      <c r="CI14" s="30">
        <v>64603</v>
      </c>
      <c r="CJ14" s="2" t="s">
        <v>9</v>
      </c>
      <c r="CK14" s="2" t="s">
        <v>9</v>
      </c>
      <c r="CL14" s="34">
        <v>0.23300000000000001</v>
      </c>
      <c r="CM14" s="47" t="s">
        <v>9</v>
      </c>
      <c r="CN14" s="46" t="s">
        <v>9</v>
      </c>
      <c r="CO14" s="30" t="s">
        <v>9</v>
      </c>
      <c r="CP14" s="30">
        <v>246135</v>
      </c>
      <c r="CQ14" s="30">
        <v>75340</v>
      </c>
      <c r="CR14" s="2" t="s">
        <v>9</v>
      </c>
      <c r="CS14" s="2" t="s">
        <v>9</v>
      </c>
      <c r="CT14" s="34">
        <v>0.29399999999999998</v>
      </c>
      <c r="CU14" s="47" t="s">
        <v>9</v>
      </c>
    </row>
    <row r="15" spans="1:99" x14ac:dyDescent="0.25">
      <c r="A15" s="68">
        <v>8</v>
      </c>
      <c r="B15" s="69" t="s">
        <v>16</v>
      </c>
      <c r="C15" s="70">
        <f t="shared" si="0"/>
        <v>7588173</v>
      </c>
      <c r="D15" s="66" t="s">
        <v>9</v>
      </c>
      <c r="E15" s="3" t="s">
        <v>9</v>
      </c>
      <c r="F15" s="3">
        <v>1080898</v>
      </c>
      <c r="G15" s="3">
        <v>203899</v>
      </c>
      <c r="H15" s="2" t="s">
        <v>9</v>
      </c>
      <c r="I15" s="2" t="s">
        <v>9</v>
      </c>
      <c r="J15" s="2">
        <v>1.4</v>
      </c>
      <c r="K15" s="47">
        <v>0.315</v>
      </c>
      <c r="L15" s="66" t="s">
        <v>9</v>
      </c>
      <c r="M15" s="3" t="s">
        <v>9</v>
      </c>
      <c r="N15" s="3">
        <v>882559</v>
      </c>
      <c r="O15" s="3">
        <v>149523</v>
      </c>
      <c r="P15" s="2" t="s">
        <v>9</v>
      </c>
      <c r="Q15" s="2" t="s">
        <v>9</v>
      </c>
      <c r="R15" s="2">
        <v>1.248</v>
      </c>
      <c r="S15" s="47">
        <v>0.246</v>
      </c>
      <c r="T15" s="46" t="s">
        <v>9</v>
      </c>
      <c r="U15" s="30" t="s">
        <v>9</v>
      </c>
      <c r="V15" s="30">
        <v>901276</v>
      </c>
      <c r="W15" s="30">
        <v>146679</v>
      </c>
      <c r="X15" s="2" t="s">
        <v>9</v>
      </c>
      <c r="Y15" s="2" t="s">
        <v>9</v>
      </c>
      <c r="Z15" s="2">
        <v>1.161</v>
      </c>
      <c r="AA15" s="47">
        <v>0.23</v>
      </c>
      <c r="AB15" s="46" t="s">
        <v>9</v>
      </c>
      <c r="AC15" s="30" t="s">
        <v>9</v>
      </c>
      <c r="AD15" s="30">
        <v>771117</v>
      </c>
      <c r="AE15" s="30">
        <v>122688</v>
      </c>
      <c r="AF15" s="2" t="s">
        <v>9</v>
      </c>
      <c r="AG15" s="2" t="s">
        <v>9</v>
      </c>
      <c r="AH15" s="2">
        <v>1.0269999999999999</v>
      </c>
      <c r="AI15" s="47">
        <v>0.19600000000000001</v>
      </c>
      <c r="AJ15" s="46" t="s">
        <v>9</v>
      </c>
      <c r="AK15" s="30" t="s">
        <v>9</v>
      </c>
      <c r="AL15" s="30">
        <v>614216</v>
      </c>
      <c r="AM15" s="30">
        <v>94504</v>
      </c>
      <c r="AN15" s="2" t="s">
        <v>9</v>
      </c>
      <c r="AO15" s="2" t="s">
        <v>9</v>
      </c>
      <c r="AP15" s="34">
        <v>0.77200000000000002</v>
      </c>
      <c r="AQ15" s="49">
        <v>0.14000000000000001</v>
      </c>
      <c r="AR15" s="46" t="s">
        <v>9</v>
      </c>
      <c r="AS15" s="30" t="s">
        <v>9</v>
      </c>
      <c r="AT15" s="30">
        <v>539572</v>
      </c>
      <c r="AU15" s="30">
        <v>71138</v>
      </c>
      <c r="AV15" s="2" t="s">
        <v>9</v>
      </c>
      <c r="AW15" s="2" t="s">
        <v>9</v>
      </c>
      <c r="AX15" s="34">
        <v>0.70399999999999996</v>
      </c>
      <c r="AY15" s="49">
        <v>0.113</v>
      </c>
      <c r="AZ15" s="46" t="s">
        <v>9</v>
      </c>
      <c r="BA15" s="30" t="s">
        <v>9</v>
      </c>
      <c r="BB15" s="30">
        <v>575556</v>
      </c>
      <c r="BC15" s="30">
        <v>75047</v>
      </c>
      <c r="BD15" s="2" t="s">
        <v>9</v>
      </c>
      <c r="BE15" s="2" t="s">
        <v>9</v>
      </c>
      <c r="BF15" s="34">
        <v>0.73499999999999999</v>
      </c>
      <c r="BG15" s="49">
        <v>0.11799999999999999</v>
      </c>
      <c r="BH15" s="46" t="s">
        <v>9</v>
      </c>
      <c r="BI15" s="30" t="s">
        <v>9</v>
      </c>
      <c r="BJ15" s="30">
        <v>565655</v>
      </c>
      <c r="BK15" s="30">
        <v>78154</v>
      </c>
      <c r="BL15" s="2" t="s">
        <v>9</v>
      </c>
      <c r="BM15" s="2" t="s">
        <v>9</v>
      </c>
      <c r="BN15" s="34">
        <v>0.72399999999999998</v>
      </c>
      <c r="BO15" s="49">
        <v>0.122</v>
      </c>
      <c r="BP15" s="46" t="s">
        <v>9</v>
      </c>
      <c r="BQ15" s="30" t="s">
        <v>9</v>
      </c>
      <c r="BR15" s="30">
        <v>608677</v>
      </c>
      <c r="BS15" s="30">
        <v>107015</v>
      </c>
      <c r="BT15" s="2" t="s">
        <v>9</v>
      </c>
      <c r="BU15" s="2" t="s">
        <v>9</v>
      </c>
      <c r="BV15" s="34">
        <v>0.81699999999999995</v>
      </c>
      <c r="BW15" s="49">
        <v>0.17899999999999999</v>
      </c>
      <c r="BX15" s="46" t="s">
        <v>9</v>
      </c>
      <c r="BY15" s="30" t="s">
        <v>9</v>
      </c>
      <c r="BZ15" s="30">
        <v>681095</v>
      </c>
      <c r="CA15" s="30">
        <v>129697</v>
      </c>
      <c r="CB15" s="2" t="s">
        <v>9</v>
      </c>
      <c r="CC15" s="2" t="s">
        <v>9</v>
      </c>
      <c r="CD15" s="34">
        <v>0.91</v>
      </c>
      <c r="CE15" s="49">
        <v>0.20799999999999999</v>
      </c>
      <c r="CF15" s="46" t="s">
        <v>9</v>
      </c>
      <c r="CG15" s="30" t="s">
        <v>9</v>
      </c>
      <c r="CH15" s="30">
        <v>850605</v>
      </c>
      <c r="CI15" s="30">
        <v>162497</v>
      </c>
      <c r="CJ15" s="2" t="s">
        <v>9</v>
      </c>
      <c r="CK15" s="2" t="s">
        <v>9</v>
      </c>
      <c r="CL15" s="34">
        <v>1.1060000000000001</v>
      </c>
      <c r="CM15" s="49">
        <v>0.249</v>
      </c>
      <c r="CN15" s="46" t="s">
        <v>9</v>
      </c>
      <c r="CO15" s="30" t="s">
        <v>9</v>
      </c>
      <c r="CP15" s="30">
        <v>1040715</v>
      </c>
      <c r="CQ15" s="30">
        <v>417581</v>
      </c>
      <c r="CR15" s="2" t="s">
        <v>9</v>
      </c>
      <c r="CS15" s="2" t="s">
        <v>9</v>
      </c>
      <c r="CT15" s="34">
        <v>1.321</v>
      </c>
      <c r="CU15" s="49">
        <v>0.626</v>
      </c>
    </row>
    <row r="16" spans="1:99" x14ac:dyDescent="0.25">
      <c r="A16" s="68">
        <v>9</v>
      </c>
      <c r="B16" s="69" t="s">
        <v>17</v>
      </c>
      <c r="C16" s="70">
        <f t="shared" si="0"/>
        <v>222479</v>
      </c>
      <c r="D16" s="66" t="s">
        <v>9</v>
      </c>
      <c r="E16" s="3" t="s">
        <v>9</v>
      </c>
      <c r="F16" s="3">
        <v>37481</v>
      </c>
      <c r="G16" s="3" t="s">
        <v>9</v>
      </c>
      <c r="H16" s="2" t="s">
        <v>9</v>
      </c>
      <c r="I16" s="2" t="s">
        <v>9</v>
      </c>
      <c r="J16" s="2">
        <v>5.8659999999999997E-2</v>
      </c>
      <c r="K16" s="47" t="s">
        <v>9</v>
      </c>
      <c r="L16" s="66" t="s">
        <v>9</v>
      </c>
      <c r="M16" s="3" t="s">
        <v>9</v>
      </c>
      <c r="N16" s="3">
        <v>29662</v>
      </c>
      <c r="O16" s="3" t="s">
        <v>9</v>
      </c>
      <c r="P16" s="2" t="s">
        <v>9</v>
      </c>
      <c r="Q16" s="2" t="s">
        <v>9</v>
      </c>
      <c r="R16" s="2">
        <v>4.999E-2</v>
      </c>
      <c r="S16" s="47" t="s">
        <v>9</v>
      </c>
      <c r="T16" s="46" t="s">
        <v>9</v>
      </c>
      <c r="U16" s="30" t="s">
        <v>9</v>
      </c>
      <c r="V16" s="30">
        <v>31789</v>
      </c>
      <c r="W16" s="30" t="s">
        <v>9</v>
      </c>
      <c r="X16" s="2" t="s">
        <v>9</v>
      </c>
      <c r="Y16" s="2" t="s">
        <v>9</v>
      </c>
      <c r="Z16" s="2">
        <v>4.7570000000000001E-2</v>
      </c>
      <c r="AA16" s="47" t="s">
        <v>9</v>
      </c>
      <c r="AB16" s="46" t="s">
        <v>9</v>
      </c>
      <c r="AC16" s="30" t="s">
        <v>9</v>
      </c>
      <c r="AD16" s="30">
        <v>24525</v>
      </c>
      <c r="AE16" s="30" t="s">
        <v>9</v>
      </c>
      <c r="AF16" s="2" t="s">
        <v>9</v>
      </c>
      <c r="AG16" s="2" t="s">
        <v>9</v>
      </c>
      <c r="AH16" s="2">
        <v>3.7920000000000002E-2</v>
      </c>
      <c r="AI16" s="47" t="s">
        <v>9</v>
      </c>
      <c r="AJ16" s="46" t="s">
        <v>9</v>
      </c>
      <c r="AK16" s="30" t="s">
        <v>9</v>
      </c>
      <c r="AL16" s="30">
        <v>20520</v>
      </c>
      <c r="AM16" s="30" t="s">
        <v>9</v>
      </c>
      <c r="AN16" s="2" t="s">
        <v>9</v>
      </c>
      <c r="AO16" s="2" t="s">
        <v>9</v>
      </c>
      <c r="AP16" s="34">
        <v>2.7980000000000001E-2</v>
      </c>
      <c r="AQ16" s="47" t="s">
        <v>9</v>
      </c>
      <c r="AR16" s="46" t="s">
        <v>9</v>
      </c>
      <c r="AS16" s="30" t="s">
        <v>9</v>
      </c>
      <c r="AT16" s="30">
        <v>17861</v>
      </c>
      <c r="AU16" s="30" t="s">
        <v>9</v>
      </c>
      <c r="AV16" s="2" t="s">
        <v>9</v>
      </c>
      <c r="AW16" s="2" t="s">
        <v>9</v>
      </c>
      <c r="AX16" s="34">
        <v>2.613E-2</v>
      </c>
      <c r="AY16" s="47" t="s">
        <v>9</v>
      </c>
      <c r="AZ16" s="46" t="s">
        <v>9</v>
      </c>
      <c r="BA16" s="30" t="s">
        <v>9</v>
      </c>
      <c r="BB16" s="30">
        <v>19754</v>
      </c>
      <c r="BC16" s="30" t="s">
        <v>9</v>
      </c>
      <c r="BD16" s="2" t="s">
        <v>9</v>
      </c>
      <c r="BE16" s="2" t="s">
        <v>9</v>
      </c>
      <c r="BF16" s="34">
        <v>2.8709999999999999E-2</v>
      </c>
      <c r="BG16" s="47" t="s">
        <v>9</v>
      </c>
      <c r="BH16" s="46" t="s">
        <v>9</v>
      </c>
      <c r="BI16" s="30" t="s">
        <v>9</v>
      </c>
      <c r="BJ16" s="30">
        <v>21652</v>
      </c>
      <c r="BK16" s="30" t="s">
        <v>9</v>
      </c>
      <c r="BL16" s="2" t="s">
        <v>9</v>
      </c>
      <c r="BM16" s="2" t="s">
        <v>9</v>
      </c>
      <c r="BN16" s="34">
        <v>3.2399999999999998E-2</v>
      </c>
      <c r="BO16" s="47" t="s">
        <v>9</v>
      </c>
      <c r="BP16" s="46" t="s">
        <v>9</v>
      </c>
      <c r="BQ16" s="30" t="s">
        <v>9</v>
      </c>
      <c r="BR16" s="30">
        <v>19235</v>
      </c>
      <c r="BS16" s="30" t="s">
        <v>9</v>
      </c>
      <c r="BT16" s="2" t="s">
        <v>9</v>
      </c>
      <c r="BU16" s="2" t="s">
        <v>9</v>
      </c>
      <c r="BV16" s="34">
        <v>3.014E-2</v>
      </c>
      <c r="BW16" s="47" t="s">
        <v>9</v>
      </c>
      <c r="BX16" s="46" t="s">
        <v>9</v>
      </c>
      <c r="BY16" s="30" t="s">
        <v>9</v>
      </c>
      <c r="BZ16" s="30">
        <v>23029</v>
      </c>
      <c r="CA16" s="30" t="s">
        <v>9</v>
      </c>
      <c r="CB16" s="2" t="s">
        <v>9</v>
      </c>
      <c r="CC16" s="2" t="s">
        <v>9</v>
      </c>
      <c r="CD16" s="34">
        <v>3.5139999999999998E-2</v>
      </c>
      <c r="CE16" s="47" t="s">
        <v>9</v>
      </c>
      <c r="CF16" s="46" t="s">
        <v>9</v>
      </c>
      <c r="CG16" s="30" t="s">
        <v>9</v>
      </c>
      <c r="CH16" s="30">
        <v>30399</v>
      </c>
      <c r="CI16" s="30" t="s">
        <v>9</v>
      </c>
      <c r="CJ16" s="2" t="s">
        <v>9</v>
      </c>
      <c r="CK16" s="2" t="s">
        <v>9</v>
      </c>
      <c r="CL16" s="34">
        <v>4.5179999999999998E-2</v>
      </c>
      <c r="CM16" s="47" t="s">
        <v>9</v>
      </c>
      <c r="CN16" s="46" t="s">
        <v>9</v>
      </c>
      <c r="CO16" s="30" t="s">
        <v>9</v>
      </c>
      <c r="CP16" s="30">
        <v>35426</v>
      </c>
      <c r="CQ16" s="30" t="s">
        <v>9</v>
      </c>
      <c r="CR16" s="2" t="s">
        <v>9</v>
      </c>
      <c r="CS16" s="2" t="s">
        <v>9</v>
      </c>
      <c r="CT16" s="34">
        <v>5.2499999999999998E-2</v>
      </c>
      <c r="CU16" s="47" t="s">
        <v>9</v>
      </c>
    </row>
    <row r="17" spans="1:99" x14ac:dyDescent="0.25">
      <c r="A17" s="68">
        <v>10</v>
      </c>
      <c r="B17" s="69" t="s">
        <v>18</v>
      </c>
      <c r="C17" s="70">
        <f>SUM(D17:G17)+SUM(L17:O17)+SUM(T17:W17)+SUM(AB17:AE17)+SUM(AJ17:AM17)+SUM(AR17:AU17)+SUM(AZ17:BC17)+SUM(BH17:BK17)+SUM(BP17:BS17)</f>
        <v>319910</v>
      </c>
      <c r="D17" s="66" t="s">
        <v>9</v>
      </c>
      <c r="E17" s="3" t="s">
        <v>9</v>
      </c>
      <c r="F17" s="3">
        <v>42753</v>
      </c>
      <c r="G17" s="3">
        <v>10838</v>
      </c>
      <c r="H17" s="2" t="s">
        <v>9</v>
      </c>
      <c r="I17" s="2" t="s">
        <v>9</v>
      </c>
      <c r="J17" s="2" t="s">
        <v>9</v>
      </c>
      <c r="K17" s="47" t="s">
        <v>9</v>
      </c>
      <c r="L17" s="66" t="s">
        <v>9</v>
      </c>
      <c r="M17" s="3" t="s">
        <v>9</v>
      </c>
      <c r="N17" s="3">
        <v>35331</v>
      </c>
      <c r="O17" s="3">
        <v>8380</v>
      </c>
      <c r="P17" s="2" t="s">
        <v>9</v>
      </c>
      <c r="Q17" s="2" t="s">
        <v>9</v>
      </c>
      <c r="R17" s="2" t="s">
        <v>9</v>
      </c>
      <c r="S17" s="47" t="s">
        <v>9</v>
      </c>
      <c r="T17" s="46" t="s">
        <v>9</v>
      </c>
      <c r="U17" s="30" t="s">
        <v>9</v>
      </c>
      <c r="V17" s="30">
        <v>37853</v>
      </c>
      <c r="W17" s="30">
        <v>9159</v>
      </c>
      <c r="X17" s="2" t="s">
        <v>9</v>
      </c>
      <c r="Y17" s="2" t="s">
        <v>9</v>
      </c>
      <c r="Z17" s="2" t="s">
        <v>9</v>
      </c>
      <c r="AA17" s="47" t="s">
        <v>9</v>
      </c>
      <c r="AB17" s="46" t="s">
        <v>9</v>
      </c>
      <c r="AC17" s="30" t="s">
        <v>9</v>
      </c>
      <c r="AD17" s="30">
        <v>23907</v>
      </c>
      <c r="AE17" s="30">
        <v>6858</v>
      </c>
      <c r="AF17" s="2" t="s">
        <v>9</v>
      </c>
      <c r="AG17" s="2" t="s">
        <v>9</v>
      </c>
      <c r="AH17" s="2" t="s">
        <v>9</v>
      </c>
      <c r="AI17" s="47" t="s">
        <v>9</v>
      </c>
      <c r="AJ17" s="46" t="s">
        <v>9</v>
      </c>
      <c r="AK17" s="30" t="s">
        <v>9</v>
      </c>
      <c r="AL17" s="30">
        <v>21957</v>
      </c>
      <c r="AM17" s="30">
        <v>6266</v>
      </c>
      <c r="AN17" s="2" t="s">
        <v>9</v>
      </c>
      <c r="AO17" s="2" t="s">
        <v>9</v>
      </c>
      <c r="AP17" s="34" t="s">
        <v>9</v>
      </c>
      <c r="AQ17" s="47" t="s">
        <v>9</v>
      </c>
      <c r="AR17" s="46" t="s">
        <v>9</v>
      </c>
      <c r="AS17" s="30" t="s">
        <v>9</v>
      </c>
      <c r="AT17" s="30">
        <v>21583</v>
      </c>
      <c r="AU17" s="30">
        <v>7157</v>
      </c>
      <c r="AV17" s="2" t="s">
        <v>9</v>
      </c>
      <c r="AW17" s="2" t="s">
        <v>9</v>
      </c>
      <c r="AX17" s="34" t="s">
        <v>9</v>
      </c>
      <c r="AY17" s="47" t="s">
        <v>9</v>
      </c>
      <c r="AZ17" s="46" t="s">
        <v>9</v>
      </c>
      <c r="BA17" s="30" t="s">
        <v>9</v>
      </c>
      <c r="BB17" s="30">
        <v>21325</v>
      </c>
      <c r="BC17" s="30">
        <v>7208</v>
      </c>
      <c r="BD17" s="2" t="s">
        <v>9</v>
      </c>
      <c r="BE17" s="2" t="s">
        <v>9</v>
      </c>
      <c r="BF17" s="34" t="s">
        <v>9</v>
      </c>
      <c r="BG17" s="47" t="s">
        <v>9</v>
      </c>
      <c r="BH17" s="46" t="s">
        <v>9</v>
      </c>
      <c r="BI17" s="30" t="s">
        <v>9</v>
      </c>
      <c r="BJ17" s="30">
        <v>22336</v>
      </c>
      <c r="BK17" s="30">
        <v>7393</v>
      </c>
      <c r="BL17" s="2" t="s">
        <v>9</v>
      </c>
      <c r="BM17" s="2" t="s">
        <v>9</v>
      </c>
      <c r="BN17" s="34" t="s">
        <v>9</v>
      </c>
      <c r="BO17" s="47" t="s">
        <v>9</v>
      </c>
      <c r="BP17" s="46" t="s">
        <v>9</v>
      </c>
      <c r="BQ17" s="30" t="s">
        <v>9</v>
      </c>
      <c r="BR17" s="30">
        <v>22600</v>
      </c>
      <c r="BS17" s="30">
        <v>7006</v>
      </c>
      <c r="BT17" s="2" t="s">
        <v>9</v>
      </c>
      <c r="BU17" s="2" t="s">
        <v>9</v>
      </c>
      <c r="BV17" s="34" t="s">
        <v>9</v>
      </c>
      <c r="BW17" s="47" t="s">
        <v>9</v>
      </c>
      <c r="BX17" s="46" t="s">
        <v>9</v>
      </c>
      <c r="BY17" s="30" t="s">
        <v>9</v>
      </c>
      <c r="BZ17" s="30">
        <v>26580</v>
      </c>
      <c r="CA17" s="30">
        <v>7867</v>
      </c>
      <c r="CB17" s="2" t="s">
        <v>9</v>
      </c>
      <c r="CC17" s="2" t="s">
        <v>9</v>
      </c>
      <c r="CD17" s="34" t="s">
        <v>9</v>
      </c>
      <c r="CE17" s="47" t="s">
        <v>9</v>
      </c>
      <c r="CF17" s="46" t="s">
        <v>9</v>
      </c>
      <c r="CG17" s="30" t="s">
        <v>9</v>
      </c>
      <c r="CH17" s="30">
        <v>33762</v>
      </c>
      <c r="CI17" s="30">
        <v>8720</v>
      </c>
      <c r="CJ17" s="2" t="s">
        <v>9</v>
      </c>
      <c r="CK17" s="2" t="s">
        <v>9</v>
      </c>
      <c r="CL17" s="34" t="s">
        <v>9</v>
      </c>
      <c r="CM17" s="47" t="s">
        <v>9</v>
      </c>
      <c r="CN17" s="46" t="s">
        <v>9</v>
      </c>
      <c r="CO17" s="30" t="s">
        <v>9</v>
      </c>
      <c r="CP17" s="30">
        <v>39107</v>
      </c>
      <c r="CQ17" s="30">
        <v>12727</v>
      </c>
      <c r="CR17" s="2" t="s">
        <v>9</v>
      </c>
      <c r="CS17" s="2" t="s">
        <v>9</v>
      </c>
      <c r="CT17" s="34" t="s">
        <v>9</v>
      </c>
      <c r="CU17" s="47" t="s">
        <v>9</v>
      </c>
    </row>
    <row r="18" spans="1:99" x14ac:dyDescent="0.25">
      <c r="A18" s="68">
        <v>11</v>
      </c>
      <c r="B18" s="69" t="s">
        <v>19</v>
      </c>
      <c r="C18" s="70">
        <f t="shared" si="0"/>
        <v>8624810</v>
      </c>
      <c r="D18" s="66" t="s">
        <v>9</v>
      </c>
      <c r="E18" s="3">
        <v>915185</v>
      </c>
      <c r="F18" s="3" t="s">
        <v>9</v>
      </c>
      <c r="G18" s="3" t="s">
        <v>9</v>
      </c>
      <c r="H18" s="2" t="s">
        <v>9</v>
      </c>
      <c r="I18" s="2" t="s">
        <v>9</v>
      </c>
      <c r="J18" s="2" t="s">
        <v>9</v>
      </c>
      <c r="K18" s="47" t="s">
        <v>9</v>
      </c>
      <c r="L18" s="66" t="s">
        <v>9</v>
      </c>
      <c r="M18" s="3">
        <v>859001</v>
      </c>
      <c r="N18" s="3" t="s">
        <v>9</v>
      </c>
      <c r="O18" s="3" t="s">
        <v>9</v>
      </c>
      <c r="P18" s="2" t="s">
        <v>9</v>
      </c>
      <c r="Q18" s="2" t="s">
        <v>9</v>
      </c>
      <c r="R18" s="2" t="s">
        <v>9</v>
      </c>
      <c r="S18" s="47" t="s">
        <v>9</v>
      </c>
      <c r="T18" s="46" t="s">
        <v>9</v>
      </c>
      <c r="U18" s="30">
        <v>1028112</v>
      </c>
      <c r="V18" s="30" t="s">
        <v>9</v>
      </c>
      <c r="W18" s="30" t="s">
        <v>9</v>
      </c>
      <c r="X18" s="2" t="s">
        <v>9</v>
      </c>
      <c r="Y18" s="2" t="s">
        <v>9</v>
      </c>
      <c r="Z18" s="2" t="s">
        <v>9</v>
      </c>
      <c r="AA18" s="47" t="s">
        <v>9</v>
      </c>
      <c r="AB18" s="46" t="s">
        <v>9</v>
      </c>
      <c r="AC18" s="30">
        <v>729663</v>
      </c>
      <c r="AD18" s="30" t="s">
        <v>9</v>
      </c>
      <c r="AE18" s="30" t="s">
        <v>9</v>
      </c>
      <c r="AF18" s="2" t="s">
        <v>9</v>
      </c>
      <c r="AG18" s="2" t="s">
        <v>9</v>
      </c>
      <c r="AH18" s="2" t="s">
        <v>9</v>
      </c>
      <c r="AI18" s="47" t="s">
        <v>9</v>
      </c>
      <c r="AJ18" s="46" t="s">
        <v>9</v>
      </c>
      <c r="AK18" s="30">
        <v>673122</v>
      </c>
      <c r="AL18" s="30" t="s">
        <v>9</v>
      </c>
      <c r="AM18" s="30" t="s">
        <v>9</v>
      </c>
      <c r="AN18" s="2" t="s">
        <v>9</v>
      </c>
      <c r="AO18" s="2" t="s">
        <v>9</v>
      </c>
      <c r="AP18" s="34" t="s">
        <v>9</v>
      </c>
      <c r="AQ18" s="47" t="s">
        <v>9</v>
      </c>
      <c r="AR18" s="46" t="s">
        <v>9</v>
      </c>
      <c r="AS18" s="30">
        <v>958708</v>
      </c>
      <c r="AT18" s="30" t="s">
        <v>9</v>
      </c>
      <c r="AU18" s="30" t="s">
        <v>9</v>
      </c>
      <c r="AV18" s="2" t="s">
        <v>9</v>
      </c>
      <c r="AW18" s="2" t="s">
        <v>9</v>
      </c>
      <c r="AX18" s="34" t="s">
        <v>9</v>
      </c>
      <c r="AY18" s="47" t="s">
        <v>9</v>
      </c>
      <c r="AZ18" s="46" t="s">
        <v>9</v>
      </c>
      <c r="BA18" s="30">
        <v>1200070</v>
      </c>
      <c r="BB18" s="30" t="s">
        <v>9</v>
      </c>
      <c r="BC18" s="30" t="s">
        <v>9</v>
      </c>
      <c r="BD18" s="2" t="s">
        <v>9</v>
      </c>
      <c r="BE18" s="2" t="s">
        <v>9</v>
      </c>
      <c r="BF18" s="34" t="s">
        <v>9</v>
      </c>
      <c r="BG18" s="47" t="s">
        <v>9</v>
      </c>
      <c r="BH18" s="46" t="s">
        <v>9</v>
      </c>
      <c r="BI18" s="30">
        <v>1271892</v>
      </c>
      <c r="BJ18" s="30" t="s">
        <v>9</v>
      </c>
      <c r="BK18" s="30" t="s">
        <v>9</v>
      </c>
      <c r="BL18" s="2" t="s">
        <v>9</v>
      </c>
      <c r="BM18" s="2" t="s">
        <v>9</v>
      </c>
      <c r="BN18" s="34" t="s">
        <v>9</v>
      </c>
      <c r="BO18" s="47" t="s">
        <v>9</v>
      </c>
      <c r="BP18" s="46" t="s">
        <v>9</v>
      </c>
      <c r="BQ18" s="30">
        <v>989057</v>
      </c>
      <c r="BR18" s="30" t="s">
        <v>9</v>
      </c>
      <c r="BS18" s="30" t="s">
        <v>9</v>
      </c>
      <c r="BT18" s="2" t="s">
        <v>9</v>
      </c>
      <c r="BU18" s="2" t="s">
        <v>9</v>
      </c>
      <c r="BV18" s="34" t="s">
        <v>9</v>
      </c>
      <c r="BW18" s="47" t="s">
        <v>9</v>
      </c>
      <c r="BX18" s="46" t="s">
        <v>9</v>
      </c>
      <c r="BY18" s="30">
        <v>785640</v>
      </c>
      <c r="BZ18" s="30" t="s">
        <v>9</v>
      </c>
      <c r="CA18" s="30" t="s">
        <v>9</v>
      </c>
      <c r="CB18" s="2" t="s">
        <v>9</v>
      </c>
      <c r="CC18" s="2" t="s">
        <v>9</v>
      </c>
      <c r="CD18" s="34" t="s">
        <v>9</v>
      </c>
      <c r="CE18" s="47" t="s">
        <v>9</v>
      </c>
      <c r="CF18" s="46" t="s">
        <v>9</v>
      </c>
      <c r="CG18" s="30">
        <v>997818</v>
      </c>
      <c r="CH18" s="30" t="s">
        <v>9</v>
      </c>
      <c r="CI18" s="30" t="s">
        <v>9</v>
      </c>
      <c r="CJ18" s="2" t="s">
        <v>9</v>
      </c>
      <c r="CK18" s="2" t="s">
        <v>9</v>
      </c>
      <c r="CL18" s="34" t="s">
        <v>9</v>
      </c>
      <c r="CM18" s="47" t="s">
        <v>9</v>
      </c>
      <c r="CN18" s="46" t="s">
        <v>9</v>
      </c>
      <c r="CO18" s="30">
        <v>830030</v>
      </c>
      <c r="CP18" s="30" t="s">
        <v>9</v>
      </c>
      <c r="CQ18" s="30" t="s">
        <v>9</v>
      </c>
      <c r="CR18" s="2" t="s">
        <v>9</v>
      </c>
      <c r="CS18" s="2" t="s">
        <v>9</v>
      </c>
      <c r="CT18" s="34" t="s">
        <v>9</v>
      </c>
      <c r="CU18" s="47" t="s">
        <v>9</v>
      </c>
    </row>
    <row r="19" spans="1:99" x14ac:dyDescent="0.25">
      <c r="A19" s="68">
        <v>12</v>
      </c>
      <c r="B19" s="69" t="s">
        <v>20</v>
      </c>
      <c r="C19" s="70">
        <f t="shared" si="0"/>
        <v>255434</v>
      </c>
      <c r="D19" s="66" t="s">
        <v>9</v>
      </c>
      <c r="E19" s="3" t="s">
        <v>9</v>
      </c>
      <c r="F19" s="3">
        <v>41774</v>
      </c>
      <c r="G19" s="3" t="s">
        <v>9</v>
      </c>
      <c r="H19" s="2" t="s">
        <v>9</v>
      </c>
      <c r="I19" s="2" t="s">
        <v>9</v>
      </c>
      <c r="J19" s="2">
        <v>6.4000000000000001E-2</v>
      </c>
      <c r="K19" s="47" t="s">
        <v>9</v>
      </c>
      <c r="L19" s="66" t="s">
        <v>9</v>
      </c>
      <c r="M19" s="3" t="s">
        <v>9</v>
      </c>
      <c r="N19" s="3">
        <v>33808</v>
      </c>
      <c r="O19" s="3" t="s">
        <v>9</v>
      </c>
      <c r="P19" s="2" t="s">
        <v>9</v>
      </c>
      <c r="Q19" s="2" t="s">
        <v>9</v>
      </c>
      <c r="R19" s="2">
        <v>5.8000000000000003E-2</v>
      </c>
      <c r="S19" s="47" t="s">
        <v>9</v>
      </c>
      <c r="T19" s="46" t="s">
        <v>9</v>
      </c>
      <c r="U19" s="30" t="s">
        <v>9</v>
      </c>
      <c r="V19" s="30">
        <v>37510</v>
      </c>
      <c r="W19" s="30" t="s">
        <v>9</v>
      </c>
      <c r="X19" s="2" t="s">
        <v>9</v>
      </c>
      <c r="Y19" s="2" t="s">
        <v>9</v>
      </c>
      <c r="Z19" s="2">
        <v>5.8000000000000003E-2</v>
      </c>
      <c r="AA19" s="47" t="s">
        <v>9</v>
      </c>
      <c r="AB19" s="46" t="s">
        <v>9</v>
      </c>
      <c r="AC19" s="30" t="s">
        <v>9</v>
      </c>
      <c r="AD19" s="30">
        <v>28789</v>
      </c>
      <c r="AE19" s="30" t="s">
        <v>9</v>
      </c>
      <c r="AF19" s="2" t="s">
        <v>9</v>
      </c>
      <c r="AG19" s="2" t="s">
        <v>9</v>
      </c>
      <c r="AH19" s="2">
        <v>4.4999999999999998E-2</v>
      </c>
      <c r="AI19" s="47" t="s">
        <v>9</v>
      </c>
      <c r="AJ19" s="46" t="s">
        <v>9</v>
      </c>
      <c r="AK19" s="30" t="s">
        <v>9</v>
      </c>
      <c r="AL19" s="30">
        <v>25878</v>
      </c>
      <c r="AM19" s="30" t="s">
        <v>9</v>
      </c>
      <c r="AN19" s="2" t="s">
        <v>9</v>
      </c>
      <c r="AO19" s="2" t="s">
        <v>9</v>
      </c>
      <c r="AP19" s="34">
        <v>3.7999999999999999E-2</v>
      </c>
      <c r="AQ19" s="47" t="s">
        <v>9</v>
      </c>
      <c r="AR19" s="46" t="s">
        <v>9</v>
      </c>
      <c r="AS19" s="30" t="s">
        <v>9</v>
      </c>
      <c r="AT19" s="30">
        <v>23246</v>
      </c>
      <c r="AU19" s="30" t="s">
        <v>9</v>
      </c>
      <c r="AV19" s="2" t="s">
        <v>9</v>
      </c>
      <c r="AW19" s="2" t="s">
        <v>9</v>
      </c>
      <c r="AX19" s="34">
        <v>3.5000000000000003E-2</v>
      </c>
      <c r="AY19" s="47" t="s">
        <v>9</v>
      </c>
      <c r="AZ19" s="46" t="s">
        <v>9</v>
      </c>
      <c r="BA19" s="30" t="s">
        <v>9</v>
      </c>
      <c r="BB19" s="30">
        <v>22170</v>
      </c>
      <c r="BC19" s="30" t="s">
        <v>9</v>
      </c>
      <c r="BD19" s="2" t="s">
        <v>9</v>
      </c>
      <c r="BE19" s="2" t="s">
        <v>9</v>
      </c>
      <c r="BF19" s="34">
        <v>3.3000000000000002E-2</v>
      </c>
      <c r="BG19" s="47" t="s">
        <v>9</v>
      </c>
      <c r="BH19" s="46" t="s">
        <v>9</v>
      </c>
      <c r="BI19" s="30" t="s">
        <v>9</v>
      </c>
      <c r="BJ19" s="30">
        <v>21803</v>
      </c>
      <c r="BK19" s="30" t="s">
        <v>9</v>
      </c>
      <c r="BL19" s="2" t="s">
        <v>9</v>
      </c>
      <c r="BM19" s="2" t="s">
        <v>9</v>
      </c>
      <c r="BN19" s="34">
        <v>3.4000000000000002E-2</v>
      </c>
      <c r="BO19" s="47" t="s">
        <v>9</v>
      </c>
      <c r="BP19" s="46" t="s">
        <v>9</v>
      </c>
      <c r="BQ19" s="30" t="s">
        <v>9</v>
      </c>
      <c r="BR19" s="30">
        <v>20456</v>
      </c>
      <c r="BS19" s="30" t="s">
        <v>9</v>
      </c>
      <c r="BT19" s="2" t="s">
        <v>9</v>
      </c>
      <c r="BU19" s="2" t="s">
        <v>9</v>
      </c>
      <c r="BV19" s="34">
        <v>3.3000000000000002E-2</v>
      </c>
      <c r="BW19" s="47" t="s">
        <v>9</v>
      </c>
      <c r="BX19" s="46" t="s">
        <v>9</v>
      </c>
      <c r="BY19" s="30" t="s">
        <v>9</v>
      </c>
      <c r="BZ19" s="30">
        <v>23840</v>
      </c>
      <c r="CA19" s="30" t="s">
        <v>9</v>
      </c>
      <c r="CB19" s="2" t="s">
        <v>9</v>
      </c>
      <c r="CC19" s="2" t="s">
        <v>9</v>
      </c>
      <c r="CD19" s="34">
        <v>3.3000000000000002E-2</v>
      </c>
      <c r="CE19" s="47" t="s">
        <v>9</v>
      </c>
      <c r="CF19" s="46" t="s">
        <v>9</v>
      </c>
      <c r="CG19" s="30" t="s">
        <v>9</v>
      </c>
      <c r="CH19" s="30">
        <v>29761</v>
      </c>
      <c r="CI19" s="30" t="s">
        <v>9</v>
      </c>
      <c r="CJ19" s="2" t="s">
        <v>9</v>
      </c>
      <c r="CK19" s="2" t="s">
        <v>9</v>
      </c>
      <c r="CL19" s="34">
        <v>4.9000000000000002E-2</v>
      </c>
      <c r="CM19" s="47" t="s">
        <v>9</v>
      </c>
      <c r="CN19" s="46" t="s">
        <v>9</v>
      </c>
      <c r="CO19" s="30" t="s">
        <v>9</v>
      </c>
      <c r="CP19" s="30">
        <v>37318</v>
      </c>
      <c r="CQ19" s="30" t="s">
        <v>9</v>
      </c>
      <c r="CR19" s="2" t="s">
        <v>9</v>
      </c>
      <c r="CS19" s="2" t="s">
        <v>9</v>
      </c>
      <c r="CT19" s="34">
        <v>5.7000000000000002E-2</v>
      </c>
      <c r="CU19" s="47" t="s">
        <v>9</v>
      </c>
    </row>
    <row r="20" spans="1:99" x14ac:dyDescent="0.25">
      <c r="A20" s="68">
        <v>13</v>
      </c>
      <c r="B20" s="69" t="s">
        <v>21</v>
      </c>
      <c r="C20" s="70">
        <f t="shared" si="0"/>
        <v>187195</v>
      </c>
      <c r="D20" s="66" t="s">
        <v>9</v>
      </c>
      <c r="E20" s="3" t="s">
        <v>9</v>
      </c>
      <c r="F20" s="3">
        <v>35678</v>
      </c>
      <c r="G20" s="3" t="s">
        <v>9</v>
      </c>
      <c r="H20" s="2" t="s">
        <v>9</v>
      </c>
      <c r="I20" s="2" t="s">
        <v>9</v>
      </c>
      <c r="J20" s="2">
        <v>0.02</v>
      </c>
      <c r="K20" s="47" t="s">
        <v>9</v>
      </c>
      <c r="L20" s="66" t="s">
        <v>9</v>
      </c>
      <c r="M20" s="3" t="s">
        <v>9</v>
      </c>
      <c r="N20" s="3">
        <v>28464</v>
      </c>
      <c r="O20" s="3" t="s">
        <v>9</v>
      </c>
      <c r="P20" s="2" t="s">
        <v>9</v>
      </c>
      <c r="Q20" s="2" t="s">
        <v>9</v>
      </c>
      <c r="R20" s="2">
        <v>1.9E-2</v>
      </c>
      <c r="S20" s="47" t="s">
        <v>9</v>
      </c>
      <c r="T20" s="46" t="s">
        <v>9</v>
      </c>
      <c r="U20" s="30" t="s">
        <v>9</v>
      </c>
      <c r="V20" s="30">
        <v>31761</v>
      </c>
      <c r="W20" s="30" t="s">
        <v>9</v>
      </c>
      <c r="X20" s="2" t="s">
        <v>9</v>
      </c>
      <c r="Y20" s="2" t="s">
        <v>9</v>
      </c>
      <c r="Z20" s="2">
        <v>1.7000000000000001E-2</v>
      </c>
      <c r="AA20" s="47" t="s">
        <v>9</v>
      </c>
      <c r="AB20" s="46" t="s">
        <v>9</v>
      </c>
      <c r="AC20" s="30" t="s">
        <v>9</v>
      </c>
      <c r="AD20" s="30">
        <v>19776</v>
      </c>
      <c r="AE20" s="30" t="s">
        <v>9</v>
      </c>
      <c r="AF20" s="2" t="s">
        <v>9</v>
      </c>
      <c r="AG20" s="2" t="s">
        <v>9</v>
      </c>
      <c r="AH20" s="2">
        <v>1.2E-2</v>
      </c>
      <c r="AI20" s="47" t="s">
        <v>9</v>
      </c>
      <c r="AJ20" s="46" t="s">
        <v>9</v>
      </c>
      <c r="AK20" s="30" t="s">
        <v>9</v>
      </c>
      <c r="AL20" s="30">
        <v>15818</v>
      </c>
      <c r="AM20" s="30" t="s">
        <v>9</v>
      </c>
      <c r="AN20" s="2" t="s">
        <v>9</v>
      </c>
      <c r="AO20" s="2" t="s">
        <v>9</v>
      </c>
      <c r="AP20" s="34">
        <v>1.0999999999999999E-2</v>
      </c>
      <c r="AQ20" s="47" t="s">
        <v>9</v>
      </c>
      <c r="AR20" s="46" t="s">
        <v>9</v>
      </c>
      <c r="AS20" s="30" t="s">
        <v>9</v>
      </c>
      <c r="AT20" s="30">
        <v>13654</v>
      </c>
      <c r="AU20" s="30" t="s">
        <v>9</v>
      </c>
      <c r="AV20" s="2" t="s">
        <v>9</v>
      </c>
      <c r="AW20" s="2" t="s">
        <v>9</v>
      </c>
      <c r="AX20" s="34">
        <v>0.01</v>
      </c>
      <c r="AY20" s="47" t="s">
        <v>9</v>
      </c>
      <c r="AZ20" s="46" t="s">
        <v>9</v>
      </c>
      <c r="BA20" s="30" t="s">
        <v>9</v>
      </c>
      <c r="BB20" s="30">
        <v>13247</v>
      </c>
      <c r="BC20" s="30" t="s">
        <v>9</v>
      </c>
      <c r="BD20" s="2" t="s">
        <v>9</v>
      </c>
      <c r="BE20" s="2" t="s">
        <v>9</v>
      </c>
      <c r="BF20" s="34">
        <v>1.0999999999999999E-2</v>
      </c>
      <c r="BG20" s="47" t="s">
        <v>9</v>
      </c>
      <c r="BH20" s="46" t="s">
        <v>9</v>
      </c>
      <c r="BI20" s="30" t="s">
        <v>9</v>
      </c>
      <c r="BJ20" s="30">
        <v>14996</v>
      </c>
      <c r="BK20" s="30" t="s">
        <v>9</v>
      </c>
      <c r="BL20" s="2" t="s">
        <v>9</v>
      </c>
      <c r="BM20" s="2" t="s">
        <v>9</v>
      </c>
      <c r="BN20" s="34">
        <v>1.0999999999999999E-2</v>
      </c>
      <c r="BO20" s="47" t="s">
        <v>9</v>
      </c>
      <c r="BP20" s="46" t="s">
        <v>9</v>
      </c>
      <c r="BQ20" s="30" t="s">
        <v>9</v>
      </c>
      <c r="BR20" s="30">
        <v>13801</v>
      </c>
      <c r="BS20" s="30" t="s">
        <v>9</v>
      </c>
      <c r="BT20" s="2" t="s">
        <v>9</v>
      </c>
      <c r="BU20" s="2" t="s">
        <v>9</v>
      </c>
      <c r="BV20" s="34">
        <v>1.0999999999999999E-2</v>
      </c>
      <c r="BW20" s="47" t="s">
        <v>9</v>
      </c>
      <c r="BX20" s="46" t="s">
        <v>9</v>
      </c>
      <c r="BY20" s="30" t="s">
        <v>9</v>
      </c>
      <c r="BZ20" s="30">
        <v>17555</v>
      </c>
      <c r="CA20" s="30" t="s">
        <v>9</v>
      </c>
      <c r="CB20" s="2" t="s">
        <v>9</v>
      </c>
      <c r="CC20" s="2" t="s">
        <v>9</v>
      </c>
      <c r="CD20" s="34">
        <v>1.2999999999999999E-2</v>
      </c>
      <c r="CE20" s="47" t="s">
        <v>9</v>
      </c>
      <c r="CF20" s="46" t="s">
        <v>9</v>
      </c>
      <c r="CG20" s="30" t="s">
        <v>9</v>
      </c>
      <c r="CH20" s="30">
        <v>23905</v>
      </c>
      <c r="CI20" s="30" t="s">
        <v>9</v>
      </c>
      <c r="CJ20" s="2" t="s">
        <v>9</v>
      </c>
      <c r="CK20" s="2" t="s">
        <v>9</v>
      </c>
      <c r="CL20" s="34">
        <v>1.6E-2</v>
      </c>
      <c r="CM20" s="47" t="s">
        <v>9</v>
      </c>
      <c r="CN20" s="46" t="s">
        <v>9</v>
      </c>
      <c r="CO20" s="30" t="s">
        <v>9</v>
      </c>
      <c r="CP20" s="30">
        <v>30460</v>
      </c>
      <c r="CQ20" s="30" t="s">
        <v>9</v>
      </c>
      <c r="CR20" s="2" t="s">
        <v>9</v>
      </c>
      <c r="CS20" s="2" t="s">
        <v>9</v>
      </c>
      <c r="CT20" s="34">
        <v>1.7999999999999999E-2</v>
      </c>
      <c r="CU20" s="47" t="s">
        <v>9</v>
      </c>
    </row>
    <row r="21" spans="1:99" x14ac:dyDescent="0.25">
      <c r="A21" s="68">
        <v>14</v>
      </c>
      <c r="B21" s="69" t="s">
        <v>22</v>
      </c>
      <c r="C21" s="70">
        <f t="shared" si="0"/>
        <v>60548</v>
      </c>
      <c r="D21" s="66">
        <v>9735</v>
      </c>
      <c r="E21" s="3" t="s">
        <v>9</v>
      </c>
      <c r="F21" s="3" t="s">
        <v>9</v>
      </c>
      <c r="G21" s="3" t="s">
        <v>9</v>
      </c>
      <c r="H21" s="2" t="s">
        <v>9</v>
      </c>
      <c r="I21" s="2" t="s">
        <v>9</v>
      </c>
      <c r="J21" s="2" t="s">
        <v>9</v>
      </c>
      <c r="K21" s="47" t="s">
        <v>9</v>
      </c>
      <c r="L21" s="66">
        <v>7913</v>
      </c>
      <c r="M21" s="3" t="s">
        <v>9</v>
      </c>
      <c r="N21" s="3" t="s">
        <v>9</v>
      </c>
      <c r="O21" s="3" t="s">
        <v>9</v>
      </c>
      <c r="P21" s="2" t="s">
        <v>9</v>
      </c>
      <c r="Q21" s="2" t="s">
        <v>9</v>
      </c>
      <c r="R21" s="2" t="s">
        <v>9</v>
      </c>
      <c r="S21" s="47" t="s">
        <v>9</v>
      </c>
      <c r="T21" s="46">
        <v>8436</v>
      </c>
      <c r="U21" s="30" t="s">
        <v>9</v>
      </c>
      <c r="V21" s="30" t="s">
        <v>9</v>
      </c>
      <c r="W21" s="30" t="s">
        <v>9</v>
      </c>
      <c r="X21" s="2" t="s">
        <v>9</v>
      </c>
      <c r="Y21" s="2" t="s">
        <v>9</v>
      </c>
      <c r="Z21" s="2" t="s">
        <v>9</v>
      </c>
      <c r="AA21" s="47" t="s">
        <v>9</v>
      </c>
      <c r="AB21" s="46">
        <v>5734</v>
      </c>
      <c r="AC21" s="30" t="s">
        <v>9</v>
      </c>
      <c r="AD21" s="30" t="s">
        <v>9</v>
      </c>
      <c r="AE21" s="30" t="s">
        <v>9</v>
      </c>
      <c r="AF21" s="2" t="s">
        <v>9</v>
      </c>
      <c r="AG21" s="2" t="s">
        <v>9</v>
      </c>
      <c r="AH21" s="2" t="s">
        <v>9</v>
      </c>
      <c r="AI21" s="47" t="s">
        <v>9</v>
      </c>
      <c r="AJ21" s="46">
        <v>4973</v>
      </c>
      <c r="AK21" s="30" t="s">
        <v>9</v>
      </c>
      <c r="AL21" s="30" t="s">
        <v>9</v>
      </c>
      <c r="AM21" s="30" t="s">
        <v>9</v>
      </c>
      <c r="AN21" s="2" t="s">
        <v>9</v>
      </c>
      <c r="AO21" s="2" t="s">
        <v>9</v>
      </c>
      <c r="AP21" s="34" t="s">
        <v>9</v>
      </c>
      <c r="AQ21" s="47" t="s">
        <v>9</v>
      </c>
      <c r="AR21" s="46">
        <v>5504</v>
      </c>
      <c r="AS21" s="30" t="s">
        <v>9</v>
      </c>
      <c r="AT21" s="30" t="s">
        <v>9</v>
      </c>
      <c r="AU21" s="30" t="s">
        <v>9</v>
      </c>
      <c r="AV21" s="2" t="s">
        <v>9</v>
      </c>
      <c r="AW21" s="2" t="s">
        <v>9</v>
      </c>
      <c r="AX21" s="34" t="s">
        <v>9</v>
      </c>
      <c r="AY21" s="47" t="s">
        <v>9</v>
      </c>
      <c r="AZ21" s="46">
        <v>6067</v>
      </c>
      <c r="BA21" s="30" t="s">
        <v>9</v>
      </c>
      <c r="BB21" s="30" t="s">
        <v>9</v>
      </c>
      <c r="BC21" s="30" t="s">
        <v>9</v>
      </c>
      <c r="BD21" s="2" t="s">
        <v>9</v>
      </c>
      <c r="BE21" s="2" t="s">
        <v>9</v>
      </c>
      <c r="BF21" s="34" t="s">
        <v>9</v>
      </c>
      <c r="BG21" s="47" t="s">
        <v>9</v>
      </c>
      <c r="BH21" s="46">
        <v>6617</v>
      </c>
      <c r="BI21" s="30" t="s">
        <v>9</v>
      </c>
      <c r="BJ21" s="30" t="s">
        <v>9</v>
      </c>
      <c r="BK21" s="30" t="s">
        <v>9</v>
      </c>
      <c r="BL21" s="2" t="s">
        <v>9</v>
      </c>
      <c r="BM21" s="2" t="s">
        <v>9</v>
      </c>
      <c r="BN21" s="34" t="s">
        <v>9</v>
      </c>
      <c r="BO21" s="47" t="s">
        <v>9</v>
      </c>
      <c r="BP21" s="46">
        <v>5569</v>
      </c>
      <c r="BQ21" s="30" t="s">
        <v>9</v>
      </c>
      <c r="BR21" s="30" t="s">
        <v>9</v>
      </c>
      <c r="BS21" s="30" t="s">
        <v>9</v>
      </c>
      <c r="BT21" s="2" t="s">
        <v>9</v>
      </c>
      <c r="BU21" s="2" t="s">
        <v>9</v>
      </c>
      <c r="BV21" s="34" t="s">
        <v>9</v>
      </c>
      <c r="BW21" s="47" t="s">
        <v>9</v>
      </c>
      <c r="BX21" s="46">
        <v>6220</v>
      </c>
      <c r="BY21" s="30" t="s">
        <v>9</v>
      </c>
      <c r="BZ21" s="30" t="s">
        <v>9</v>
      </c>
      <c r="CA21" s="30" t="s">
        <v>9</v>
      </c>
      <c r="CB21" s="2" t="s">
        <v>9</v>
      </c>
      <c r="CC21" s="2" t="s">
        <v>9</v>
      </c>
      <c r="CD21" s="34" t="s">
        <v>9</v>
      </c>
      <c r="CE21" s="47" t="s">
        <v>9</v>
      </c>
      <c r="CF21" s="46">
        <v>7280</v>
      </c>
      <c r="CG21" s="30" t="s">
        <v>9</v>
      </c>
      <c r="CH21" s="30" t="s">
        <v>9</v>
      </c>
      <c r="CI21" s="30" t="s">
        <v>9</v>
      </c>
      <c r="CJ21" s="2" t="s">
        <v>9</v>
      </c>
      <c r="CK21" s="2" t="s">
        <v>9</v>
      </c>
      <c r="CL21" s="34" t="s">
        <v>9</v>
      </c>
      <c r="CM21" s="47" t="s">
        <v>9</v>
      </c>
      <c r="CN21" s="46">
        <v>10120</v>
      </c>
      <c r="CO21" s="30" t="s">
        <v>9</v>
      </c>
      <c r="CP21" s="30" t="s">
        <v>9</v>
      </c>
      <c r="CQ21" s="30" t="s">
        <v>9</v>
      </c>
      <c r="CR21" s="2" t="s">
        <v>9</v>
      </c>
      <c r="CS21" s="2" t="s">
        <v>9</v>
      </c>
      <c r="CT21" s="34" t="s">
        <v>9</v>
      </c>
      <c r="CU21" s="47" t="s">
        <v>9</v>
      </c>
    </row>
    <row r="22" spans="1:99" x14ac:dyDescent="0.25">
      <c r="A22" s="68">
        <v>15</v>
      </c>
      <c r="B22" s="69" t="s">
        <v>23</v>
      </c>
      <c r="C22" s="70">
        <f t="shared" si="0"/>
        <v>72071</v>
      </c>
      <c r="D22" s="66" t="s">
        <v>9</v>
      </c>
      <c r="E22" s="3" t="s">
        <v>9</v>
      </c>
      <c r="F22" s="3">
        <v>12341</v>
      </c>
      <c r="G22" s="3" t="s">
        <v>9</v>
      </c>
      <c r="H22" s="2" t="s">
        <v>9</v>
      </c>
      <c r="I22" s="2" t="s">
        <v>9</v>
      </c>
      <c r="J22" s="2">
        <v>1.8899000000000003E-2</v>
      </c>
      <c r="K22" s="47" t="s">
        <v>9</v>
      </c>
      <c r="L22" s="66" t="s">
        <v>9</v>
      </c>
      <c r="M22" s="3" t="s">
        <v>9</v>
      </c>
      <c r="N22" s="3">
        <v>9994</v>
      </c>
      <c r="O22" s="3" t="s">
        <v>9</v>
      </c>
      <c r="P22" s="2" t="s">
        <v>9</v>
      </c>
      <c r="Q22" s="2" t="s">
        <v>9</v>
      </c>
      <c r="R22" s="2">
        <v>1.6859000000000002E-2</v>
      </c>
      <c r="S22" s="47" t="s">
        <v>9</v>
      </c>
      <c r="T22" s="46" t="s">
        <v>9</v>
      </c>
      <c r="U22" s="30" t="s">
        <v>9</v>
      </c>
      <c r="V22" s="30">
        <v>11044</v>
      </c>
      <c r="W22" s="30" t="s">
        <v>9</v>
      </c>
      <c r="X22" s="2" t="s">
        <v>9</v>
      </c>
      <c r="Y22" s="2" t="s">
        <v>9</v>
      </c>
      <c r="Z22" s="2">
        <v>1.6648E-2</v>
      </c>
      <c r="AA22" s="47" t="s">
        <v>9</v>
      </c>
      <c r="AB22" s="46" t="s">
        <v>9</v>
      </c>
      <c r="AC22" s="30" t="s">
        <v>9</v>
      </c>
      <c r="AD22" s="30">
        <v>7162</v>
      </c>
      <c r="AE22" s="30" t="s">
        <v>9</v>
      </c>
      <c r="AF22" s="2" t="s">
        <v>9</v>
      </c>
      <c r="AG22" s="2" t="s">
        <v>9</v>
      </c>
      <c r="AH22" s="2">
        <v>1.1337E-2</v>
      </c>
      <c r="AI22" s="47" t="s">
        <v>9</v>
      </c>
      <c r="AJ22" s="46" t="s">
        <v>9</v>
      </c>
      <c r="AK22" s="30" t="s">
        <v>9</v>
      </c>
      <c r="AL22" s="30">
        <v>6224</v>
      </c>
      <c r="AM22" s="30" t="s">
        <v>9</v>
      </c>
      <c r="AN22" s="2" t="s">
        <v>9</v>
      </c>
      <c r="AO22" s="2" t="s">
        <v>9</v>
      </c>
      <c r="AP22" s="34">
        <v>8.4679999999999998E-3</v>
      </c>
      <c r="AQ22" s="47" t="s">
        <v>9</v>
      </c>
      <c r="AR22" s="46" t="s">
        <v>9</v>
      </c>
      <c r="AS22" s="30" t="s">
        <v>9</v>
      </c>
      <c r="AT22" s="30">
        <v>5864</v>
      </c>
      <c r="AU22" s="30" t="s">
        <v>9</v>
      </c>
      <c r="AV22" s="2" t="s">
        <v>9</v>
      </c>
      <c r="AW22" s="2" t="s">
        <v>9</v>
      </c>
      <c r="AX22" s="34">
        <v>8.5779999999999988E-3</v>
      </c>
      <c r="AY22" s="47" t="s">
        <v>9</v>
      </c>
      <c r="AZ22" s="46" t="s">
        <v>9</v>
      </c>
      <c r="BA22" s="30" t="s">
        <v>9</v>
      </c>
      <c r="BB22" s="30">
        <v>6606</v>
      </c>
      <c r="BC22" s="30" t="s">
        <v>9</v>
      </c>
      <c r="BD22" s="2" t="s">
        <v>9</v>
      </c>
      <c r="BE22" s="2" t="s">
        <v>9</v>
      </c>
      <c r="BF22" s="34">
        <v>9.2040000000000004E-3</v>
      </c>
      <c r="BG22" s="47" t="s">
        <v>9</v>
      </c>
      <c r="BH22" s="46" t="s">
        <v>9</v>
      </c>
      <c r="BI22" s="30" t="s">
        <v>9</v>
      </c>
      <c r="BJ22" s="30">
        <v>6897</v>
      </c>
      <c r="BK22" s="30" t="s">
        <v>9</v>
      </c>
      <c r="BL22" s="2" t="s">
        <v>9</v>
      </c>
      <c r="BM22" s="2" t="s">
        <v>9</v>
      </c>
      <c r="BN22" s="34">
        <v>1.0239000000000002E-2</v>
      </c>
      <c r="BO22" s="47" t="s">
        <v>9</v>
      </c>
      <c r="BP22" s="46" t="s">
        <v>9</v>
      </c>
      <c r="BQ22" s="30" t="s">
        <v>9</v>
      </c>
      <c r="BR22" s="30">
        <v>5939</v>
      </c>
      <c r="BS22" s="30" t="s">
        <v>9</v>
      </c>
      <c r="BT22" s="2" t="s">
        <v>9</v>
      </c>
      <c r="BU22" s="2" t="s">
        <v>9</v>
      </c>
      <c r="BV22" s="34">
        <v>9.4230000000000008E-3</v>
      </c>
      <c r="BW22" s="47" t="s">
        <v>9</v>
      </c>
      <c r="BX22" s="46" t="s">
        <v>9</v>
      </c>
      <c r="BY22" s="30" t="s">
        <v>9</v>
      </c>
      <c r="BZ22" s="30">
        <v>6537</v>
      </c>
      <c r="CA22" s="30" t="s">
        <v>9</v>
      </c>
      <c r="CB22" s="2" t="s">
        <v>9</v>
      </c>
      <c r="CC22" s="2" t="s">
        <v>9</v>
      </c>
      <c r="CD22" s="34">
        <v>1.0016000000000001E-2</v>
      </c>
      <c r="CE22" s="47" t="s">
        <v>9</v>
      </c>
      <c r="CF22" s="46" t="s">
        <v>9</v>
      </c>
      <c r="CG22" s="30" t="s">
        <v>9</v>
      </c>
      <c r="CH22" s="30">
        <v>8936</v>
      </c>
      <c r="CI22" s="30" t="s">
        <v>9</v>
      </c>
      <c r="CJ22" s="2" t="s">
        <v>9</v>
      </c>
      <c r="CK22" s="2" t="s">
        <v>9</v>
      </c>
      <c r="CL22" s="34">
        <v>1.3958E-2</v>
      </c>
      <c r="CM22" s="47" t="s">
        <v>9</v>
      </c>
      <c r="CN22" s="46" t="s">
        <v>9</v>
      </c>
      <c r="CO22" s="30" t="s">
        <v>9</v>
      </c>
      <c r="CP22" s="30">
        <v>11716</v>
      </c>
      <c r="CQ22" s="30" t="s">
        <v>9</v>
      </c>
      <c r="CR22" s="2" t="s">
        <v>9</v>
      </c>
      <c r="CS22" s="2" t="s">
        <v>9</v>
      </c>
      <c r="CT22" s="34">
        <v>1.7440000000000001E-2</v>
      </c>
      <c r="CU22" s="47" t="s">
        <v>9</v>
      </c>
    </row>
    <row r="23" spans="1:99" x14ac:dyDescent="0.25">
      <c r="A23" s="68">
        <v>16</v>
      </c>
      <c r="B23" s="69" t="s">
        <v>24</v>
      </c>
      <c r="C23" s="70">
        <f t="shared" si="0"/>
        <v>587481</v>
      </c>
      <c r="D23" s="66" t="s">
        <v>9</v>
      </c>
      <c r="E23" s="3" t="s">
        <v>9</v>
      </c>
      <c r="F23" s="3">
        <v>70664</v>
      </c>
      <c r="G23" s="3">
        <v>34213</v>
      </c>
      <c r="H23" s="2" t="s">
        <v>9</v>
      </c>
      <c r="I23" s="2" t="s">
        <v>9</v>
      </c>
      <c r="J23" s="2" t="s">
        <v>9</v>
      </c>
      <c r="K23" s="47" t="s">
        <v>9</v>
      </c>
      <c r="L23" s="66" t="s">
        <v>9</v>
      </c>
      <c r="M23" s="3" t="s">
        <v>9</v>
      </c>
      <c r="N23" s="3">
        <v>57465</v>
      </c>
      <c r="O23" s="3">
        <v>29338</v>
      </c>
      <c r="P23" s="2" t="s">
        <v>9</v>
      </c>
      <c r="Q23" s="2" t="s">
        <v>9</v>
      </c>
      <c r="R23" s="2" t="s">
        <v>9</v>
      </c>
      <c r="S23" s="47" t="s">
        <v>9</v>
      </c>
      <c r="T23" s="46" t="s">
        <v>9</v>
      </c>
      <c r="U23" s="30" t="s">
        <v>9</v>
      </c>
      <c r="V23" s="30">
        <v>58413</v>
      </c>
      <c r="W23" s="30">
        <v>29036</v>
      </c>
      <c r="X23" s="2" t="s">
        <v>9</v>
      </c>
      <c r="Y23" s="2" t="s">
        <v>9</v>
      </c>
      <c r="Z23" s="2" t="s">
        <v>9</v>
      </c>
      <c r="AA23" s="47" t="s">
        <v>9</v>
      </c>
      <c r="AB23" s="46" t="s">
        <v>9</v>
      </c>
      <c r="AC23" s="30" t="s">
        <v>9</v>
      </c>
      <c r="AD23" s="30">
        <v>47450</v>
      </c>
      <c r="AE23" s="30">
        <v>19241</v>
      </c>
      <c r="AF23" s="2" t="s">
        <v>9</v>
      </c>
      <c r="AG23" s="2" t="s">
        <v>9</v>
      </c>
      <c r="AH23" s="2" t="s">
        <v>9</v>
      </c>
      <c r="AI23" s="47" t="s">
        <v>9</v>
      </c>
      <c r="AJ23" s="46" t="s">
        <v>9</v>
      </c>
      <c r="AK23" s="30" t="s">
        <v>9</v>
      </c>
      <c r="AL23" s="30">
        <v>37088</v>
      </c>
      <c r="AM23" s="30">
        <v>14487</v>
      </c>
      <c r="AN23" s="2" t="s">
        <v>9</v>
      </c>
      <c r="AO23" s="2" t="s">
        <v>9</v>
      </c>
      <c r="AP23" s="34" t="s">
        <v>9</v>
      </c>
      <c r="AQ23" s="47" t="s">
        <v>9</v>
      </c>
      <c r="AR23" s="46" t="s">
        <v>9</v>
      </c>
      <c r="AS23" s="30" t="s">
        <v>9</v>
      </c>
      <c r="AT23" s="30">
        <v>30156</v>
      </c>
      <c r="AU23" s="30">
        <v>12826</v>
      </c>
      <c r="AV23" s="2" t="s">
        <v>9</v>
      </c>
      <c r="AW23" s="2" t="s">
        <v>9</v>
      </c>
      <c r="AX23" s="34" t="s">
        <v>9</v>
      </c>
      <c r="AY23" s="47" t="s">
        <v>9</v>
      </c>
      <c r="AZ23" s="46" t="s">
        <v>9</v>
      </c>
      <c r="BA23" s="30" t="s">
        <v>9</v>
      </c>
      <c r="BB23" s="30">
        <v>30085</v>
      </c>
      <c r="BC23" s="30">
        <v>14362</v>
      </c>
      <c r="BD23" s="2" t="s">
        <v>9</v>
      </c>
      <c r="BE23" s="2" t="s">
        <v>9</v>
      </c>
      <c r="BF23" s="34" t="s">
        <v>9</v>
      </c>
      <c r="BG23" s="47" t="s">
        <v>9</v>
      </c>
      <c r="BH23" s="46" t="s">
        <v>9</v>
      </c>
      <c r="BI23" s="30" t="s">
        <v>9</v>
      </c>
      <c r="BJ23" s="30">
        <v>32378</v>
      </c>
      <c r="BK23" s="30">
        <v>14856</v>
      </c>
      <c r="BL23" s="2" t="s">
        <v>9</v>
      </c>
      <c r="BM23" s="2" t="s">
        <v>9</v>
      </c>
      <c r="BN23" s="34" t="s">
        <v>9</v>
      </c>
      <c r="BO23" s="47" t="s">
        <v>9</v>
      </c>
      <c r="BP23" s="46" t="s">
        <v>9</v>
      </c>
      <c r="BQ23" s="30" t="s">
        <v>9</v>
      </c>
      <c r="BR23" s="30">
        <v>38868</v>
      </c>
      <c r="BS23" s="30">
        <v>16555</v>
      </c>
      <c r="BT23" s="2" t="s">
        <v>9</v>
      </c>
      <c r="BU23" s="2" t="s">
        <v>9</v>
      </c>
      <c r="BV23" s="34" t="s">
        <v>9</v>
      </c>
      <c r="BW23" s="47" t="s">
        <v>9</v>
      </c>
      <c r="BX23" s="46" t="s">
        <v>9</v>
      </c>
      <c r="BY23" s="30" t="s">
        <v>9</v>
      </c>
      <c r="BZ23" s="30">
        <v>20628</v>
      </c>
      <c r="CA23" s="30">
        <v>43457</v>
      </c>
      <c r="CB23" s="2" t="s">
        <v>9</v>
      </c>
      <c r="CC23" s="2" t="s">
        <v>9</v>
      </c>
      <c r="CD23" s="34" t="s">
        <v>9</v>
      </c>
      <c r="CE23" s="47" t="s">
        <v>9</v>
      </c>
      <c r="CF23" s="46" t="s">
        <v>9</v>
      </c>
      <c r="CG23" s="30" t="s">
        <v>9</v>
      </c>
      <c r="CH23" s="30">
        <v>58263</v>
      </c>
      <c r="CI23" s="30">
        <v>24467</v>
      </c>
      <c r="CJ23" s="2" t="s">
        <v>9</v>
      </c>
      <c r="CK23" s="2" t="s">
        <v>9</v>
      </c>
      <c r="CL23" s="34" t="s">
        <v>9</v>
      </c>
      <c r="CM23" s="47" t="s">
        <v>9</v>
      </c>
      <c r="CN23" s="46" t="s">
        <v>9</v>
      </c>
      <c r="CO23" s="30" t="s">
        <v>9</v>
      </c>
      <c r="CP23" s="30">
        <v>67944</v>
      </c>
      <c r="CQ23" s="30">
        <v>31869</v>
      </c>
      <c r="CR23" s="2" t="s">
        <v>9</v>
      </c>
      <c r="CS23" s="2" t="s">
        <v>9</v>
      </c>
      <c r="CT23" s="34" t="s">
        <v>9</v>
      </c>
      <c r="CU23" s="47" t="s">
        <v>9</v>
      </c>
    </row>
    <row r="24" spans="1:99" x14ac:dyDescent="0.25">
      <c r="A24" s="68">
        <v>17</v>
      </c>
      <c r="B24" s="69" t="s">
        <v>25</v>
      </c>
      <c r="C24" s="70">
        <f t="shared" si="0"/>
        <v>299526</v>
      </c>
      <c r="D24" s="66" t="s">
        <v>9</v>
      </c>
      <c r="E24" s="3" t="s">
        <v>9</v>
      </c>
      <c r="F24" s="3">
        <v>48762</v>
      </c>
      <c r="G24" s="3" t="s">
        <v>9</v>
      </c>
      <c r="H24" s="2" t="s">
        <v>9</v>
      </c>
      <c r="I24" s="2" t="s">
        <v>9</v>
      </c>
      <c r="J24" s="2">
        <v>7.3999999999999996E-2</v>
      </c>
      <c r="K24" s="47" t="s">
        <v>9</v>
      </c>
      <c r="L24" s="66" t="s">
        <v>9</v>
      </c>
      <c r="M24" s="3" t="s">
        <v>9</v>
      </c>
      <c r="N24" s="3">
        <v>40103</v>
      </c>
      <c r="O24" s="3" t="s">
        <v>9</v>
      </c>
      <c r="P24" s="2" t="s">
        <v>9</v>
      </c>
      <c r="Q24" s="2" t="s">
        <v>9</v>
      </c>
      <c r="R24" s="2">
        <v>7.0000000000000007E-2</v>
      </c>
      <c r="S24" s="47" t="s">
        <v>9</v>
      </c>
      <c r="T24" s="46" t="s">
        <v>9</v>
      </c>
      <c r="U24" s="30" t="s">
        <v>9</v>
      </c>
      <c r="V24" s="30">
        <v>43115</v>
      </c>
      <c r="W24" s="30" t="s">
        <v>9</v>
      </c>
      <c r="X24" s="2" t="s">
        <v>9</v>
      </c>
      <c r="Y24" s="2" t="s">
        <v>9</v>
      </c>
      <c r="Z24" s="2">
        <v>6.8000000000000005E-2</v>
      </c>
      <c r="AA24" s="47" t="s">
        <v>9</v>
      </c>
      <c r="AB24" s="46" t="s">
        <v>9</v>
      </c>
      <c r="AC24" s="30" t="s">
        <v>9</v>
      </c>
      <c r="AD24" s="30">
        <v>35955</v>
      </c>
      <c r="AE24" s="30" t="s">
        <v>9</v>
      </c>
      <c r="AF24" s="2" t="s">
        <v>9</v>
      </c>
      <c r="AG24" s="2" t="s">
        <v>9</v>
      </c>
      <c r="AH24" s="2">
        <v>6.3E-2</v>
      </c>
      <c r="AI24" s="47" t="s">
        <v>9</v>
      </c>
      <c r="AJ24" s="46" t="s">
        <v>9</v>
      </c>
      <c r="AK24" s="30" t="s">
        <v>9</v>
      </c>
      <c r="AL24" s="30">
        <v>27080</v>
      </c>
      <c r="AM24" s="30" t="s">
        <v>9</v>
      </c>
      <c r="AN24" s="2" t="s">
        <v>9</v>
      </c>
      <c r="AO24" s="2" t="s">
        <v>9</v>
      </c>
      <c r="AP24" s="34">
        <v>0.04</v>
      </c>
      <c r="AQ24" s="47" t="s">
        <v>9</v>
      </c>
      <c r="AR24" s="46" t="s">
        <v>9</v>
      </c>
      <c r="AS24" s="30" t="s">
        <v>9</v>
      </c>
      <c r="AT24" s="30">
        <v>24223</v>
      </c>
      <c r="AU24" s="30" t="s">
        <v>9</v>
      </c>
      <c r="AV24" s="2" t="s">
        <v>9</v>
      </c>
      <c r="AW24" s="2" t="s">
        <v>9</v>
      </c>
      <c r="AX24" s="34">
        <v>3.4000000000000002E-2</v>
      </c>
      <c r="AY24" s="47" t="s">
        <v>9</v>
      </c>
      <c r="AZ24" s="46" t="s">
        <v>9</v>
      </c>
      <c r="BA24" s="30" t="s">
        <v>9</v>
      </c>
      <c r="BB24" s="30">
        <v>26408</v>
      </c>
      <c r="BC24" s="30" t="s">
        <v>9</v>
      </c>
      <c r="BD24" s="2" t="s">
        <v>9</v>
      </c>
      <c r="BE24" s="2" t="s">
        <v>9</v>
      </c>
      <c r="BF24" s="34">
        <v>0.04</v>
      </c>
      <c r="BG24" s="47" t="s">
        <v>9</v>
      </c>
      <c r="BH24" s="46" t="s">
        <v>9</v>
      </c>
      <c r="BI24" s="30" t="s">
        <v>9</v>
      </c>
      <c r="BJ24" s="30">
        <v>27453</v>
      </c>
      <c r="BK24" s="30" t="s">
        <v>9</v>
      </c>
      <c r="BL24" s="2" t="s">
        <v>9</v>
      </c>
      <c r="BM24" s="2" t="s">
        <v>9</v>
      </c>
      <c r="BN24" s="34">
        <v>4.5999999999999999E-2</v>
      </c>
      <c r="BO24" s="47" t="s">
        <v>9</v>
      </c>
      <c r="BP24" s="46" t="s">
        <v>9</v>
      </c>
      <c r="BQ24" s="30" t="s">
        <v>9</v>
      </c>
      <c r="BR24" s="30">
        <v>26427</v>
      </c>
      <c r="BS24" s="30" t="s">
        <v>9</v>
      </c>
      <c r="BT24" s="2" t="s">
        <v>9</v>
      </c>
      <c r="BU24" s="2" t="s">
        <v>9</v>
      </c>
      <c r="BV24" s="34">
        <v>4.7E-2</v>
      </c>
      <c r="BW24" s="47" t="s">
        <v>9</v>
      </c>
      <c r="BX24" s="46" t="s">
        <v>9</v>
      </c>
      <c r="BY24" s="30" t="s">
        <v>9</v>
      </c>
      <c r="BZ24" s="30">
        <v>30124</v>
      </c>
      <c r="CA24" s="30" t="s">
        <v>9</v>
      </c>
      <c r="CB24" s="2" t="s">
        <v>9</v>
      </c>
      <c r="CC24" s="2" t="s">
        <v>9</v>
      </c>
      <c r="CD24" s="34">
        <v>0.05</v>
      </c>
      <c r="CE24" s="47" t="s">
        <v>9</v>
      </c>
      <c r="CF24" s="46" t="s">
        <v>9</v>
      </c>
      <c r="CG24" s="30" t="s">
        <v>9</v>
      </c>
      <c r="CH24" s="30">
        <v>39185</v>
      </c>
      <c r="CI24" s="30" t="s">
        <v>9</v>
      </c>
      <c r="CJ24" s="2" t="s">
        <v>9</v>
      </c>
      <c r="CK24" s="2" t="s">
        <v>9</v>
      </c>
      <c r="CL24" s="34">
        <v>6.5000000000000002E-2</v>
      </c>
      <c r="CM24" s="47" t="s">
        <v>9</v>
      </c>
      <c r="CN24" s="46" t="s">
        <v>9</v>
      </c>
      <c r="CO24" s="30" t="s">
        <v>9</v>
      </c>
      <c r="CP24" s="30">
        <v>47475</v>
      </c>
      <c r="CQ24" s="30" t="s">
        <v>9</v>
      </c>
      <c r="CR24" s="2" t="s">
        <v>9</v>
      </c>
      <c r="CS24" s="2" t="s">
        <v>9</v>
      </c>
      <c r="CT24" s="34">
        <v>7.3999999999999996E-2</v>
      </c>
      <c r="CU24" s="47" t="s">
        <v>9</v>
      </c>
    </row>
    <row r="25" spans="1:99" x14ac:dyDescent="0.25">
      <c r="A25" s="68">
        <v>18</v>
      </c>
      <c r="B25" s="69" t="s">
        <v>26</v>
      </c>
      <c r="C25" s="70">
        <f t="shared" si="0"/>
        <v>268258</v>
      </c>
      <c r="D25" s="66" t="s">
        <v>9</v>
      </c>
      <c r="E25" s="3" t="s">
        <v>9</v>
      </c>
      <c r="F25" s="3">
        <v>47453</v>
      </c>
      <c r="G25" s="3" t="s">
        <v>9</v>
      </c>
      <c r="H25" s="2" t="s">
        <v>9</v>
      </c>
      <c r="I25" s="2" t="s">
        <v>9</v>
      </c>
      <c r="J25" s="2">
        <v>7.5999999999999998E-2</v>
      </c>
      <c r="K25" s="47" t="s">
        <v>9</v>
      </c>
      <c r="L25" s="66" t="s">
        <v>9</v>
      </c>
      <c r="M25" s="3" t="s">
        <v>9</v>
      </c>
      <c r="N25" s="3">
        <v>38186</v>
      </c>
      <c r="O25" s="3" t="s">
        <v>9</v>
      </c>
      <c r="P25" s="2" t="s">
        <v>9</v>
      </c>
      <c r="Q25" s="2" t="s">
        <v>9</v>
      </c>
      <c r="R25" s="2">
        <v>6.8000000000000005E-2</v>
      </c>
      <c r="S25" s="47" t="s">
        <v>9</v>
      </c>
      <c r="T25" s="46" t="s">
        <v>9</v>
      </c>
      <c r="U25" s="30" t="s">
        <v>9</v>
      </c>
      <c r="V25" s="30">
        <v>39292</v>
      </c>
      <c r="W25" s="30" t="s">
        <v>9</v>
      </c>
      <c r="X25" s="2" t="s">
        <v>9</v>
      </c>
      <c r="Y25" s="2" t="s">
        <v>9</v>
      </c>
      <c r="Z25" s="2">
        <v>6.4000000000000001E-2</v>
      </c>
      <c r="AA25" s="47" t="s">
        <v>9</v>
      </c>
      <c r="AB25" s="46" t="s">
        <v>9</v>
      </c>
      <c r="AC25" s="30" t="s">
        <v>9</v>
      </c>
      <c r="AD25" s="30">
        <v>30475</v>
      </c>
      <c r="AE25" s="30" t="s">
        <v>9</v>
      </c>
      <c r="AF25" s="2" t="s">
        <v>9</v>
      </c>
      <c r="AG25" s="2" t="s">
        <v>9</v>
      </c>
      <c r="AH25" s="2">
        <v>0.05</v>
      </c>
      <c r="AI25" s="47" t="s">
        <v>9</v>
      </c>
      <c r="AJ25" s="46" t="s">
        <v>9</v>
      </c>
      <c r="AK25" s="30" t="s">
        <v>9</v>
      </c>
      <c r="AL25" s="30">
        <v>24864</v>
      </c>
      <c r="AM25" s="30" t="s">
        <v>9</v>
      </c>
      <c r="AN25" s="2" t="s">
        <v>9</v>
      </c>
      <c r="AO25" s="2" t="s">
        <v>9</v>
      </c>
      <c r="AP25" s="34">
        <v>3.6999999999999998E-2</v>
      </c>
      <c r="AQ25" s="47" t="s">
        <v>9</v>
      </c>
      <c r="AR25" s="46" t="s">
        <v>9</v>
      </c>
      <c r="AS25" s="30" t="s">
        <v>9</v>
      </c>
      <c r="AT25" s="30">
        <v>20210</v>
      </c>
      <c r="AU25" s="30" t="s">
        <v>9</v>
      </c>
      <c r="AV25" s="2" t="s">
        <v>9</v>
      </c>
      <c r="AW25" s="2" t="s">
        <v>9</v>
      </c>
      <c r="AX25" s="34">
        <v>3.2000000000000001E-2</v>
      </c>
      <c r="AY25" s="47" t="s">
        <v>9</v>
      </c>
      <c r="AZ25" s="46" t="s">
        <v>9</v>
      </c>
      <c r="BA25" s="30" t="s">
        <v>9</v>
      </c>
      <c r="BB25" s="30">
        <v>21026</v>
      </c>
      <c r="BC25" s="30" t="s">
        <v>9</v>
      </c>
      <c r="BD25" s="2" t="s">
        <v>9</v>
      </c>
      <c r="BE25" s="2" t="s">
        <v>9</v>
      </c>
      <c r="BF25" s="34">
        <v>3.1E-2</v>
      </c>
      <c r="BG25" s="47" t="s">
        <v>9</v>
      </c>
      <c r="BH25" s="46" t="s">
        <v>9</v>
      </c>
      <c r="BI25" s="30" t="s">
        <v>9</v>
      </c>
      <c r="BJ25" s="30">
        <v>21738</v>
      </c>
      <c r="BK25" s="30" t="s">
        <v>9</v>
      </c>
      <c r="BL25" s="2" t="s">
        <v>9</v>
      </c>
      <c r="BM25" s="2" t="s">
        <v>9</v>
      </c>
      <c r="BN25" s="34">
        <v>3.5000000000000003E-2</v>
      </c>
      <c r="BO25" s="47" t="s">
        <v>9</v>
      </c>
      <c r="BP25" s="46" t="s">
        <v>9</v>
      </c>
      <c r="BQ25" s="30" t="s">
        <v>9</v>
      </c>
      <c r="BR25" s="30">
        <v>25014</v>
      </c>
      <c r="BS25" s="30" t="s">
        <v>9</v>
      </c>
      <c r="BT25" s="2" t="s">
        <v>9</v>
      </c>
      <c r="BU25" s="2" t="s">
        <v>9</v>
      </c>
      <c r="BV25" s="34">
        <v>4.2999999999999997E-2</v>
      </c>
      <c r="BW25" s="47" t="s">
        <v>9</v>
      </c>
      <c r="BX25" s="46" t="s">
        <v>9</v>
      </c>
      <c r="BY25" s="30" t="s">
        <v>9</v>
      </c>
      <c r="BZ25" s="30">
        <v>30342</v>
      </c>
      <c r="CA25" s="30" t="s">
        <v>9</v>
      </c>
      <c r="CB25" s="2" t="s">
        <v>9</v>
      </c>
      <c r="CC25" s="2" t="s">
        <v>9</v>
      </c>
      <c r="CD25" s="34">
        <v>0.05</v>
      </c>
      <c r="CE25" s="47" t="s">
        <v>9</v>
      </c>
      <c r="CF25" s="46" t="s">
        <v>9</v>
      </c>
      <c r="CG25" s="30" t="s">
        <v>9</v>
      </c>
      <c r="CH25" s="30">
        <v>37937</v>
      </c>
      <c r="CI25" s="30" t="s">
        <v>9</v>
      </c>
      <c r="CJ25" s="2" t="s">
        <v>9</v>
      </c>
      <c r="CK25" s="2" t="s">
        <v>9</v>
      </c>
      <c r="CL25" s="34">
        <v>6.0999999999999999E-2</v>
      </c>
      <c r="CM25" s="47" t="s">
        <v>9</v>
      </c>
      <c r="CN25" s="46" t="s">
        <v>9</v>
      </c>
      <c r="CO25" s="30" t="s">
        <v>9</v>
      </c>
      <c r="CP25" s="30">
        <v>47778</v>
      </c>
      <c r="CQ25" s="30" t="s">
        <v>9</v>
      </c>
      <c r="CR25" s="2" t="s">
        <v>9</v>
      </c>
      <c r="CS25" s="2" t="s">
        <v>9</v>
      </c>
      <c r="CT25" s="34">
        <v>7.5999999999999998E-2</v>
      </c>
      <c r="CU25" s="47" t="s">
        <v>9</v>
      </c>
    </row>
    <row r="26" spans="1:99" x14ac:dyDescent="0.25">
      <c r="A26" s="68">
        <v>19</v>
      </c>
      <c r="B26" s="69" t="s">
        <v>27</v>
      </c>
      <c r="C26" s="70">
        <f t="shared" si="0"/>
        <v>51278</v>
      </c>
      <c r="D26" s="66" t="s">
        <v>9</v>
      </c>
      <c r="E26" s="3" t="s">
        <v>9</v>
      </c>
      <c r="F26" s="3">
        <v>9410</v>
      </c>
      <c r="G26" s="3" t="s">
        <v>9</v>
      </c>
      <c r="H26" s="2" t="s">
        <v>9</v>
      </c>
      <c r="I26" s="2" t="s">
        <v>9</v>
      </c>
      <c r="J26" s="2">
        <v>1.4E-2</v>
      </c>
      <c r="K26" s="47" t="s">
        <v>9</v>
      </c>
      <c r="L26" s="66" t="s">
        <v>9</v>
      </c>
      <c r="M26" s="3" t="s">
        <v>9</v>
      </c>
      <c r="N26" s="3">
        <v>6964</v>
      </c>
      <c r="O26" s="3" t="s">
        <v>9</v>
      </c>
      <c r="P26" s="2" t="s">
        <v>9</v>
      </c>
      <c r="Q26" s="2" t="s">
        <v>9</v>
      </c>
      <c r="R26" s="2">
        <v>1.0999999999999999E-2</v>
      </c>
      <c r="S26" s="47" t="s">
        <v>9</v>
      </c>
      <c r="T26" s="46" t="s">
        <v>9</v>
      </c>
      <c r="U26" s="30" t="s">
        <v>9</v>
      </c>
      <c r="V26" s="30">
        <v>7469</v>
      </c>
      <c r="W26" s="30" t="s">
        <v>9</v>
      </c>
      <c r="X26" s="2" t="s">
        <v>9</v>
      </c>
      <c r="Y26" s="2" t="s">
        <v>9</v>
      </c>
      <c r="Z26" s="2">
        <v>1.2E-2</v>
      </c>
      <c r="AA26" s="47" t="s">
        <v>9</v>
      </c>
      <c r="AB26" s="46" t="s">
        <v>9</v>
      </c>
      <c r="AC26" s="30" t="s">
        <v>9</v>
      </c>
      <c r="AD26" s="30">
        <v>5425</v>
      </c>
      <c r="AE26" s="30" t="s">
        <v>9</v>
      </c>
      <c r="AF26" s="2" t="s">
        <v>9</v>
      </c>
      <c r="AG26" s="2" t="s">
        <v>9</v>
      </c>
      <c r="AH26" s="2">
        <v>8.9999999999999993E-3</v>
      </c>
      <c r="AI26" s="47" t="s">
        <v>9</v>
      </c>
      <c r="AJ26" s="46" t="s">
        <v>9</v>
      </c>
      <c r="AK26" s="30" t="s">
        <v>9</v>
      </c>
      <c r="AL26" s="30">
        <v>4299</v>
      </c>
      <c r="AM26" s="30" t="s">
        <v>9</v>
      </c>
      <c r="AN26" s="2" t="s">
        <v>9</v>
      </c>
      <c r="AO26" s="2" t="s">
        <v>9</v>
      </c>
      <c r="AP26" s="34">
        <v>7.0000000000000001E-3</v>
      </c>
      <c r="AQ26" s="47" t="s">
        <v>9</v>
      </c>
      <c r="AR26" s="46" t="s">
        <v>9</v>
      </c>
      <c r="AS26" s="30" t="s">
        <v>9</v>
      </c>
      <c r="AT26" s="30">
        <v>4006</v>
      </c>
      <c r="AU26" s="30" t="s">
        <v>9</v>
      </c>
      <c r="AV26" s="2" t="s">
        <v>9</v>
      </c>
      <c r="AW26" s="2" t="s">
        <v>9</v>
      </c>
      <c r="AX26" s="34">
        <v>6.0000000000000001E-3</v>
      </c>
      <c r="AY26" s="47" t="s">
        <v>9</v>
      </c>
      <c r="AZ26" s="46" t="s">
        <v>9</v>
      </c>
      <c r="BA26" s="30" t="s">
        <v>9</v>
      </c>
      <c r="BB26" s="30">
        <v>4500</v>
      </c>
      <c r="BC26" s="30" t="s">
        <v>9</v>
      </c>
      <c r="BD26" s="2" t="s">
        <v>9</v>
      </c>
      <c r="BE26" s="2" t="s">
        <v>9</v>
      </c>
      <c r="BF26" s="34">
        <v>6.0000000000000001E-3</v>
      </c>
      <c r="BG26" s="47" t="s">
        <v>9</v>
      </c>
      <c r="BH26" s="46" t="s">
        <v>9</v>
      </c>
      <c r="BI26" s="30" t="s">
        <v>9</v>
      </c>
      <c r="BJ26" s="30">
        <v>4668</v>
      </c>
      <c r="BK26" s="30" t="s">
        <v>9</v>
      </c>
      <c r="BL26" s="2" t="s">
        <v>9</v>
      </c>
      <c r="BM26" s="2" t="s">
        <v>9</v>
      </c>
      <c r="BN26" s="34">
        <v>7.0000000000000001E-3</v>
      </c>
      <c r="BO26" s="47" t="s">
        <v>9</v>
      </c>
      <c r="BP26" s="46" t="s">
        <v>9</v>
      </c>
      <c r="BQ26" s="30" t="s">
        <v>9</v>
      </c>
      <c r="BR26" s="30">
        <v>4537</v>
      </c>
      <c r="BS26" s="30" t="s">
        <v>9</v>
      </c>
      <c r="BT26" s="2" t="s">
        <v>9</v>
      </c>
      <c r="BU26" s="2" t="s">
        <v>9</v>
      </c>
      <c r="BV26" s="34">
        <v>8.0000000000000002E-3</v>
      </c>
      <c r="BW26" s="47" t="s">
        <v>9</v>
      </c>
      <c r="BX26" s="46" t="s">
        <v>9</v>
      </c>
      <c r="BY26" s="30" t="s">
        <v>9</v>
      </c>
      <c r="BZ26" s="30">
        <v>5457</v>
      </c>
      <c r="CA26" s="30" t="s">
        <v>9</v>
      </c>
      <c r="CB26" s="2" t="s">
        <v>9</v>
      </c>
      <c r="CC26" s="2" t="s">
        <v>9</v>
      </c>
      <c r="CD26" s="34">
        <v>8.9999999999999993E-3</v>
      </c>
      <c r="CE26" s="47" t="s">
        <v>9</v>
      </c>
      <c r="CF26" s="46" t="s">
        <v>9</v>
      </c>
      <c r="CG26" s="30" t="s">
        <v>9</v>
      </c>
      <c r="CH26" s="30">
        <v>7526</v>
      </c>
      <c r="CI26" s="30" t="s">
        <v>9</v>
      </c>
      <c r="CJ26" s="2" t="s">
        <v>9</v>
      </c>
      <c r="CK26" s="2" t="s">
        <v>9</v>
      </c>
      <c r="CL26" s="34">
        <v>1.2E-2</v>
      </c>
      <c r="CM26" s="47" t="s">
        <v>9</v>
      </c>
      <c r="CN26" s="46" t="s">
        <v>9</v>
      </c>
      <c r="CO26" s="30" t="s">
        <v>9</v>
      </c>
      <c r="CP26" s="30">
        <v>9392</v>
      </c>
      <c r="CQ26" s="30" t="s">
        <v>9</v>
      </c>
      <c r="CR26" s="2" t="s">
        <v>9</v>
      </c>
      <c r="CS26" s="2" t="s">
        <v>9</v>
      </c>
      <c r="CT26" s="34">
        <v>1.4E-2</v>
      </c>
      <c r="CU26" s="47" t="s">
        <v>9</v>
      </c>
    </row>
    <row r="27" spans="1:99" x14ac:dyDescent="0.25">
      <c r="A27" s="68">
        <v>20</v>
      </c>
      <c r="B27" s="69" t="s">
        <v>28</v>
      </c>
      <c r="C27" s="70">
        <f t="shared" si="0"/>
        <v>284443</v>
      </c>
      <c r="D27" s="66" t="s">
        <v>9</v>
      </c>
      <c r="E27" s="3" t="s">
        <v>9</v>
      </c>
      <c r="F27" s="3">
        <v>49594</v>
      </c>
      <c r="G27" s="3" t="s">
        <v>9</v>
      </c>
      <c r="H27" s="2" t="s">
        <v>9</v>
      </c>
      <c r="I27" s="2" t="s">
        <v>9</v>
      </c>
      <c r="J27" s="2" t="s">
        <v>9</v>
      </c>
      <c r="K27" s="47" t="s">
        <v>9</v>
      </c>
      <c r="L27" s="66" t="s">
        <v>9</v>
      </c>
      <c r="M27" s="3" t="s">
        <v>9</v>
      </c>
      <c r="N27" s="3">
        <v>38731</v>
      </c>
      <c r="O27" s="3" t="s">
        <v>9</v>
      </c>
      <c r="P27" s="2" t="s">
        <v>9</v>
      </c>
      <c r="Q27" s="2" t="s">
        <v>9</v>
      </c>
      <c r="R27" s="2" t="s">
        <v>9</v>
      </c>
      <c r="S27" s="47" t="s">
        <v>9</v>
      </c>
      <c r="T27" s="46" t="s">
        <v>9</v>
      </c>
      <c r="U27" s="30" t="s">
        <v>9</v>
      </c>
      <c r="V27" s="30">
        <v>40300</v>
      </c>
      <c r="W27" s="30" t="s">
        <v>9</v>
      </c>
      <c r="X27" s="2" t="s">
        <v>9</v>
      </c>
      <c r="Y27" s="2" t="s">
        <v>9</v>
      </c>
      <c r="Z27" s="2" t="s">
        <v>9</v>
      </c>
      <c r="AA27" s="47" t="s">
        <v>9</v>
      </c>
      <c r="AB27" s="46" t="s">
        <v>9</v>
      </c>
      <c r="AC27" s="30" t="s">
        <v>9</v>
      </c>
      <c r="AD27" s="30">
        <v>31665</v>
      </c>
      <c r="AE27" s="30" t="s">
        <v>9</v>
      </c>
      <c r="AF27" s="2" t="s">
        <v>9</v>
      </c>
      <c r="AG27" s="2" t="s">
        <v>9</v>
      </c>
      <c r="AH27" s="2" t="s">
        <v>9</v>
      </c>
      <c r="AI27" s="47" t="s">
        <v>9</v>
      </c>
      <c r="AJ27" s="46" t="s">
        <v>9</v>
      </c>
      <c r="AK27" s="30" t="s">
        <v>9</v>
      </c>
      <c r="AL27" s="30">
        <v>25012</v>
      </c>
      <c r="AM27" s="30" t="s">
        <v>9</v>
      </c>
      <c r="AN27" s="2" t="s">
        <v>9</v>
      </c>
      <c r="AO27" s="2" t="s">
        <v>9</v>
      </c>
      <c r="AP27" s="34" t="s">
        <v>9</v>
      </c>
      <c r="AQ27" s="47" t="s">
        <v>9</v>
      </c>
      <c r="AR27" s="46" t="s">
        <v>9</v>
      </c>
      <c r="AS27" s="30" t="s">
        <v>9</v>
      </c>
      <c r="AT27" s="30">
        <v>20706</v>
      </c>
      <c r="AU27" s="30" t="s">
        <v>9</v>
      </c>
      <c r="AV27" s="2" t="s">
        <v>9</v>
      </c>
      <c r="AW27" s="2" t="s">
        <v>9</v>
      </c>
      <c r="AX27" s="34" t="s">
        <v>9</v>
      </c>
      <c r="AY27" s="47" t="s">
        <v>9</v>
      </c>
      <c r="AZ27" s="46" t="s">
        <v>9</v>
      </c>
      <c r="BA27" s="30" t="s">
        <v>9</v>
      </c>
      <c r="BB27" s="30">
        <v>23933</v>
      </c>
      <c r="BC27" s="30" t="s">
        <v>9</v>
      </c>
      <c r="BD27" s="2" t="s">
        <v>9</v>
      </c>
      <c r="BE27" s="2" t="s">
        <v>9</v>
      </c>
      <c r="BF27" s="34" t="s">
        <v>9</v>
      </c>
      <c r="BG27" s="47" t="s">
        <v>9</v>
      </c>
      <c r="BH27" s="46" t="s">
        <v>9</v>
      </c>
      <c r="BI27" s="30" t="s">
        <v>9</v>
      </c>
      <c r="BJ27" s="30">
        <v>25626</v>
      </c>
      <c r="BK27" s="30" t="s">
        <v>9</v>
      </c>
      <c r="BL27" s="2" t="s">
        <v>9</v>
      </c>
      <c r="BM27" s="2" t="s">
        <v>9</v>
      </c>
      <c r="BN27" s="34" t="s">
        <v>9</v>
      </c>
      <c r="BO27" s="47" t="s">
        <v>9</v>
      </c>
      <c r="BP27" s="46" t="s">
        <v>9</v>
      </c>
      <c r="BQ27" s="30" t="s">
        <v>9</v>
      </c>
      <c r="BR27" s="30">
        <v>28876</v>
      </c>
      <c r="BS27" s="30" t="s">
        <v>9</v>
      </c>
      <c r="BT27" s="2" t="s">
        <v>9</v>
      </c>
      <c r="BU27" s="2" t="s">
        <v>9</v>
      </c>
      <c r="BV27" s="34" t="s">
        <v>9</v>
      </c>
      <c r="BW27" s="47" t="s">
        <v>9</v>
      </c>
      <c r="BX27" s="46" t="s">
        <v>9</v>
      </c>
      <c r="BY27" s="30" t="s">
        <v>9</v>
      </c>
      <c r="BZ27" s="30">
        <v>33550</v>
      </c>
      <c r="CA27" s="30" t="s">
        <v>9</v>
      </c>
      <c r="CB27" s="2" t="s">
        <v>9</v>
      </c>
      <c r="CC27" s="2" t="s">
        <v>9</v>
      </c>
      <c r="CD27" s="34" t="s">
        <v>9</v>
      </c>
      <c r="CE27" s="47" t="s">
        <v>9</v>
      </c>
      <c r="CF27" s="46" t="s">
        <v>9</v>
      </c>
      <c r="CG27" s="30" t="s">
        <v>9</v>
      </c>
      <c r="CH27" s="30">
        <v>42728</v>
      </c>
      <c r="CI27" s="30" t="s">
        <v>9</v>
      </c>
      <c r="CJ27" s="2" t="s">
        <v>9</v>
      </c>
      <c r="CK27" s="2" t="s">
        <v>9</v>
      </c>
      <c r="CL27" s="34" t="s">
        <v>9</v>
      </c>
      <c r="CM27" s="47" t="s">
        <v>9</v>
      </c>
      <c r="CN27" s="46" t="s">
        <v>9</v>
      </c>
      <c r="CO27" s="30" t="s">
        <v>9</v>
      </c>
      <c r="CP27" s="30">
        <v>51625</v>
      </c>
      <c r="CQ27" s="30" t="s">
        <v>9</v>
      </c>
      <c r="CR27" s="2" t="s">
        <v>9</v>
      </c>
      <c r="CS27" s="2" t="s">
        <v>9</v>
      </c>
      <c r="CT27" s="34" t="s">
        <v>9</v>
      </c>
      <c r="CU27" s="47" t="s">
        <v>9</v>
      </c>
    </row>
    <row r="28" spans="1:99" x14ac:dyDescent="0.25">
      <c r="A28" s="68">
        <v>21</v>
      </c>
      <c r="B28" s="69" t="s">
        <v>29</v>
      </c>
      <c r="C28" s="70">
        <f t="shared" si="0"/>
        <v>151939</v>
      </c>
      <c r="D28" s="66" t="s">
        <v>9</v>
      </c>
      <c r="E28" s="3" t="s">
        <v>9</v>
      </c>
      <c r="F28" s="3">
        <v>15914</v>
      </c>
      <c r="G28" s="3" t="s">
        <v>9</v>
      </c>
      <c r="H28" s="2" t="s">
        <v>9</v>
      </c>
      <c r="I28" s="2" t="s">
        <v>9</v>
      </c>
      <c r="J28" s="2" t="s">
        <v>9</v>
      </c>
      <c r="K28" s="47" t="s">
        <v>9</v>
      </c>
      <c r="L28" s="66" t="s">
        <v>9</v>
      </c>
      <c r="M28" s="3" t="s">
        <v>9</v>
      </c>
      <c r="N28" s="3">
        <v>13683</v>
      </c>
      <c r="O28" s="3" t="s">
        <v>9</v>
      </c>
      <c r="P28" s="2" t="s">
        <v>9</v>
      </c>
      <c r="Q28" s="2" t="s">
        <v>9</v>
      </c>
      <c r="R28" s="2" t="s">
        <v>9</v>
      </c>
      <c r="S28" s="47" t="s">
        <v>9</v>
      </c>
      <c r="T28" s="46" t="s">
        <v>9</v>
      </c>
      <c r="U28" s="30" t="s">
        <v>9</v>
      </c>
      <c r="V28" s="30">
        <v>26001</v>
      </c>
      <c r="W28" s="30" t="s">
        <v>9</v>
      </c>
      <c r="X28" s="2" t="s">
        <v>9</v>
      </c>
      <c r="Y28" s="2" t="s">
        <v>9</v>
      </c>
      <c r="Z28" s="2" t="s">
        <v>9</v>
      </c>
      <c r="AA28" s="47" t="s">
        <v>9</v>
      </c>
      <c r="AB28" s="46" t="s">
        <v>9</v>
      </c>
      <c r="AC28" s="30" t="s">
        <v>9</v>
      </c>
      <c r="AD28" s="30">
        <v>17792</v>
      </c>
      <c r="AE28" s="30" t="s">
        <v>9</v>
      </c>
      <c r="AF28" s="2" t="s">
        <v>9</v>
      </c>
      <c r="AG28" s="2" t="s">
        <v>9</v>
      </c>
      <c r="AH28" s="2" t="s">
        <v>9</v>
      </c>
      <c r="AI28" s="47" t="s">
        <v>9</v>
      </c>
      <c r="AJ28" s="46" t="s">
        <v>9</v>
      </c>
      <c r="AK28" s="30" t="s">
        <v>9</v>
      </c>
      <c r="AL28" s="30">
        <v>15219</v>
      </c>
      <c r="AM28" s="30" t="s">
        <v>9</v>
      </c>
      <c r="AN28" s="2" t="s">
        <v>9</v>
      </c>
      <c r="AO28" s="2" t="s">
        <v>9</v>
      </c>
      <c r="AP28" s="34" t="s">
        <v>9</v>
      </c>
      <c r="AQ28" s="47" t="s">
        <v>9</v>
      </c>
      <c r="AR28" s="46" t="s">
        <v>9</v>
      </c>
      <c r="AS28" s="30" t="s">
        <v>9</v>
      </c>
      <c r="AT28" s="30">
        <v>15597</v>
      </c>
      <c r="AU28" s="30" t="s">
        <v>9</v>
      </c>
      <c r="AV28" s="2" t="s">
        <v>9</v>
      </c>
      <c r="AW28" s="2" t="s">
        <v>9</v>
      </c>
      <c r="AX28" s="34" t="s">
        <v>9</v>
      </c>
      <c r="AY28" s="47" t="s">
        <v>9</v>
      </c>
      <c r="AZ28" s="46" t="s">
        <v>9</v>
      </c>
      <c r="BA28" s="30" t="s">
        <v>9</v>
      </c>
      <c r="BB28" s="30">
        <v>16444</v>
      </c>
      <c r="BC28" s="30" t="s">
        <v>9</v>
      </c>
      <c r="BD28" s="2" t="s">
        <v>9</v>
      </c>
      <c r="BE28" s="2" t="s">
        <v>9</v>
      </c>
      <c r="BF28" s="34" t="s">
        <v>9</v>
      </c>
      <c r="BG28" s="47" t="s">
        <v>9</v>
      </c>
      <c r="BH28" s="46" t="s">
        <v>9</v>
      </c>
      <c r="BI28" s="30" t="s">
        <v>9</v>
      </c>
      <c r="BJ28" s="30">
        <v>15831</v>
      </c>
      <c r="BK28" s="30" t="s">
        <v>9</v>
      </c>
      <c r="BL28" s="2" t="s">
        <v>9</v>
      </c>
      <c r="BM28" s="2" t="s">
        <v>9</v>
      </c>
      <c r="BN28" s="34" t="s">
        <v>9</v>
      </c>
      <c r="BO28" s="47" t="s">
        <v>9</v>
      </c>
      <c r="BP28" s="46" t="s">
        <v>9</v>
      </c>
      <c r="BQ28" s="30" t="s">
        <v>9</v>
      </c>
      <c r="BR28" s="30">
        <v>15458</v>
      </c>
      <c r="BS28" s="30" t="s">
        <v>9</v>
      </c>
      <c r="BT28" s="2" t="s">
        <v>9</v>
      </c>
      <c r="BU28" s="2" t="s">
        <v>9</v>
      </c>
      <c r="BV28" s="34" t="s">
        <v>9</v>
      </c>
      <c r="BW28" s="47" t="s">
        <v>9</v>
      </c>
      <c r="BX28" s="46" t="s">
        <v>9</v>
      </c>
      <c r="BY28" s="30" t="s">
        <v>9</v>
      </c>
      <c r="BZ28" s="30">
        <v>17400</v>
      </c>
      <c r="CA28" s="30" t="s">
        <v>9</v>
      </c>
      <c r="CB28" s="2" t="s">
        <v>9</v>
      </c>
      <c r="CC28" s="2" t="s">
        <v>9</v>
      </c>
      <c r="CD28" s="34" t="s">
        <v>9</v>
      </c>
      <c r="CE28" s="47" t="s">
        <v>9</v>
      </c>
      <c r="CF28" s="46" t="s">
        <v>9</v>
      </c>
      <c r="CG28" s="30" t="s">
        <v>9</v>
      </c>
      <c r="CH28" s="30">
        <v>22013</v>
      </c>
      <c r="CI28" s="30" t="s">
        <v>9</v>
      </c>
      <c r="CJ28" s="2" t="s">
        <v>9</v>
      </c>
      <c r="CK28" s="2" t="s">
        <v>9</v>
      </c>
      <c r="CL28" s="34" t="s">
        <v>9</v>
      </c>
      <c r="CM28" s="47" t="s">
        <v>9</v>
      </c>
      <c r="CN28" s="46" t="s">
        <v>9</v>
      </c>
      <c r="CO28" s="30" t="s">
        <v>9</v>
      </c>
      <c r="CP28" s="30">
        <v>29661</v>
      </c>
      <c r="CQ28" s="30" t="s">
        <v>9</v>
      </c>
      <c r="CR28" s="2" t="s">
        <v>9</v>
      </c>
      <c r="CS28" s="2" t="s">
        <v>9</v>
      </c>
      <c r="CT28" s="34" t="s">
        <v>9</v>
      </c>
      <c r="CU28" s="47" t="s">
        <v>9</v>
      </c>
    </row>
    <row r="29" spans="1:99" x14ac:dyDescent="0.25">
      <c r="A29" s="68">
        <v>22</v>
      </c>
      <c r="B29" s="69" t="s">
        <v>30</v>
      </c>
      <c r="C29" s="70">
        <f t="shared" si="0"/>
        <v>391742</v>
      </c>
      <c r="D29" s="66" t="s">
        <v>9</v>
      </c>
      <c r="E29" s="3" t="s">
        <v>9</v>
      </c>
      <c r="F29" s="3">
        <v>64233</v>
      </c>
      <c r="G29" s="3" t="s">
        <v>9</v>
      </c>
      <c r="H29" s="2" t="s">
        <v>9</v>
      </c>
      <c r="I29" s="2" t="s">
        <v>9</v>
      </c>
      <c r="J29" s="2">
        <v>6.0999999999999999E-2</v>
      </c>
      <c r="K29" s="47" t="s">
        <v>9</v>
      </c>
      <c r="L29" s="66" t="s">
        <v>9</v>
      </c>
      <c r="M29" s="3" t="s">
        <v>9</v>
      </c>
      <c r="N29" s="3">
        <v>52259</v>
      </c>
      <c r="O29" s="3" t="s">
        <v>9</v>
      </c>
      <c r="P29" s="2" t="s">
        <v>9</v>
      </c>
      <c r="Q29" s="2" t="s">
        <v>9</v>
      </c>
      <c r="R29" s="2">
        <v>5.6000000000000001E-2</v>
      </c>
      <c r="S29" s="47" t="s">
        <v>9</v>
      </c>
      <c r="T29" s="46" t="s">
        <v>9</v>
      </c>
      <c r="U29" s="30" t="s">
        <v>9</v>
      </c>
      <c r="V29" s="30">
        <v>54528</v>
      </c>
      <c r="W29" s="30" t="s">
        <v>9</v>
      </c>
      <c r="X29" s="2" t="s">
        <v>9</v>
      </c>
      <c r="Y29" s="2" t="s">
        <v>9</v>
      </c>
      <c r="Z29" s="2">
        <v>0.05</v>
      </c>
      <c r="AA29" s="47" t="s">
        <v>9</v>
      </c>
      <c r="AB29" s="46" t="s">
        <v>9</v>
      </c>
      <c r="AC29" s="30" t="s">
        <v>9</v>
      </c>
      <c r="AD29" s="30">
        <v>44170</v>
      </c>
      <c r="AE29" s="30" t="s">
        <v>9</v>
      </c>
      <c r="AF29" s="2" t="s">
        <v>9</v>
      </c>
      <c r="AG29" s="2" t="s">
        <v>9</v>
      </c>
      <c r="AH29" s="2">
        <v>3.9E-2</v>
      </c>
      <c r="AI29" s="47" t="s">
        <v>9</v>
      </c>
      <c r="AJ29" s="46" t="s">
        <v>9</v>
      </c>
      <c r="AK29" s="30" t="s">
        <v>9</v>
      </c>
      <c r="AL29" s="30">
        <v>34854</v>
      </c>
      <c r="AM29" s="30" t="s">
        <v>9</v>
      </c>
      <c r="AN29" s="2" t="s">
        <v>9</v>
      </c>
      <c r="AO29" s="2" t="s">
        <v>9</v>
      </c>
      <c r="AP29" s="34">
        <v>2.7E-2</v>
      </c>
      <c r="AQ29" s="47" t="s">
        <v>9</v>
      </c>
      <c r="AR29" s="46" t="s">
        <v>9</v>
      </c>
      <c r="AS29" s="30" t="s">
        <v>9</v>
      </c>
      <c r="AT29" s="30">
        <v>33789</v>
      </c>
      <c r="AU29" s="30" t="s">
        <v>9</v>
      </c>
      <c r="AV29" s="2" t="s">
        <v>9</v>
      </c>
      <c r="AW29" s="2" t="s">
        <v>9</v>
      </c>
      <c r="AX29" s="34">
        <v>2.8000000000000001E-2</v>
      </c>
      <c r="AY29" s="47" t="s">
        <v>9</v>
      </c>
      <c r="AZ29" s="46" t="s">
        <v>9</v>
      </c>
      <c r="BA29" s="30" t="s">
        <v>9</v>
      </c>
      <c r="BB29" s="30">
        <v>35330</v>
      </c>
      <c r="BC29" s="30" t="s">
        <v>9</v>
      </c>
      <c r="BD29" s="2" t="s">
        <v>9</v>
      </c>
      <c r="BE29" s="2" t="s">
        <v>9</v>
      </c>
      <c r="BF29" s="34">
        <v>2.8000000000000001E-2</v>
      </c>
      <c r="BG29" s="47" t="s">
        <v>9</v>
      </c>
      <c r="BH29" s="46" t="s">
        <v>9</v>
      </c>
      <c r="BI29" s="30" t="s">
        <v>9</v>
      </c>
      <c r="BJ29" s="30">
        <v>36117</v>
      </c>
      <c r="BK29" s="30" t="s">
        <v>9</v>
      </c>
      <c r="BL29" s="2" t="s">
        <v>9</v>
      </c>
      <c r="BM29" s="2" t="s">
        <v>9</v>
      </c>
      <c r="BN29" s="34">
        <v>3.1E-2</v>
      </c>
      <c r="BO29" s="47" t="s">
        <v>9</v>
      </c>
      <c r="BP29" s="46" t="s">
        <v>9</v>
      </c>
      <c r="BQ29" s="30" t="s">
        <v>9</v>
      </c>
      <c r="BR29" s="30">
        <v>36462</v>
      </c>
      <c r="BS29" s="30" t="s">
        <v>9</v>
      </c>
      <c r="BT29" s="2" t="s">
        <v>9</v>
      </c>
      <c r="BU29" s="2" t="s">
        <v>9</v>
      </c>
      <c r="BV29" s="34">
        <v>3.4000000000000002E-2</v>
      </c>
      <c r="BW29" s="47" t="s">
        <v>9</v>
      </c>
      <c r="BX29" s="46" t="s">
        <v>9</v>
      </c>
      <c r="BY29" s="30" t="s">
        <v>9</v>
      </c>
      <c r="BZ29" s="30">
        <v>42302</v>
      </c>
      <c r="CA29" s="30" t="s">
        <v>9</v>
      </c>
      <c r="CB29" s="2" t="s">
        <v>9</v>
      </c>
      <c r="CC29" s="2" t="s">
        <v>9</v>
      </c>
      <c r="CD29" s="34">
        <v>0.04</v>
      </c>
      <c r="CE29" s="47" t="s">
        <v>9</v>
      </c>
      <c r="CF29" s="46" t="s">
        <v>9</v>
      </c>
      <c r="CG29" s="30" t="s">
        <v>9</v>
      </c>
      <c r="CH29" s="30">
        <v>53806</v>
      </c>
      <c r="CI29" s="30" t="s">
        <v>9</v>
      </c>
      <c r="CJ29" s="2" t="s">
        <v>9</v>
      </c>
      <c r="CK29" s="2" t="s">
        <v>9</v>
      </c>
      <c r="CL29" s="34">
        <v>0.05</v>
      </c>
      <c r="CM29" s="47" t="s">
        <v>9</v>
      </c>
      <c r="CN29" s="46" t="s">
        <v>9</v>
      </c>
      <c r="CO29" s="30" t="s">
        <v>9</v>
      </c>
      <c r="CP29" s="30">
        <v>62563</v>
      </c>
      <c r="CQ29" s="30" t="s">
        <v>9</v>
      </c>
      <c r="CR29" s="2" t="s">
        <v>9</v>
      </c>
      <c r="CS29" s="2" t="s">
        <v>9</v>
      </c>
      <c r="CT29" s="34">
        <v>5.7000000000000002E-2</v>
      </c>
      <c r="CU29" s="47" t="s">
        <v>9</v>
      </c>
    </row>
    <row r="30" spans="1:99" x14ac:dyDescent="0.25">
      <c r="A30" s="68">
        <v>23</v>
      </c>
      <c r="B30" s="69" t="s">
        <v>31</v>
      </c>
      <c r="C30" s="70">
        <f t="shared" si="0"/>
        <v>638665</v>
      </c>
      <c r="D30" s="66" t="s">
        <v>9</v>
      </c>
      <c r="E30" s="3" t="s">
        <v>9</v>
      </c>
      <c r="F30" s="3">
        <v>127174</v>
      </c>
      <c r="G30" s="3">
        <v>13688</v>
      </c>
      <c r="H30" s="2" t="s">
        <v>9</v>
      </c>
      <c r="I30" s="2" t="s">
        <v>9</v>
      </c>
      <c r="J30" s="2" t="s">
        <v>9</v>
      </c>
      <c r="K30" s="47" t="s">
        <v>9</v>
      </c>
      <c r="L30" s="66" t="s">
        <v>9</v>
      </c>
      <c r="M30" s="3" t="s">
        <v>9</v>
      </c>
      <c r="N30" s="3">
        <v>105884</v>
      </c>
      <c r="O30" s="3">
        <v>11946</v>
      </c>
      <c r="P30" s="2" t="s">
        <v>9</v>
      </c>
      <c r="Q30" s="2" t="s">
        <v>9</v>
      </c>
      <c r="R30" s="2" t="s">
        <v>9</v>
      </c>
      <c r="S30" s="47" t="s">
        <v>9</v>
      </c>
      <c r="T30" s="46" t="s">
        <v>9</v>
      </c>
      <c r="U30" s="30" t="s">
        <v>9</v>
      </c>
      <c r="V30" s="30">
        <v>102103</v>
      </c>
      <c r="W30" s="30">
        <v>15901</v>
      </c>
      <c r="X30" s="2" t="s">
        <v>9</v>
      </c>
      <c r="Y30" s="2" t="s">
        <v>9</v>
      </c>
      <c r="Z30" s="2" t="s">
        <v>9</v>
      </c>
      <c r="AA30" s="47" t="s">
        <v>9</v>
      </c>
      <c r="AB30" s="46" t="s">
        <v>9</v>
      </c>
      <c r="AC30" s="30" t="s">
        <v>9</v>
      </c>
      <c r="AD30" s="30">
        <v>35343</v>
      </c>
      <c r="AE30" s="30">
        <v>11095</v>
      </c>
      <c r="AF30" s="2" t="s">
        <v>9</v>
      </c>
      <c r="AG30" s="2" t="s">
        <v>9</v>
      </c>
      <c r="AH30" s="2" t="s">
        <v>9</v>
      </c>
      <c r="AI30" s="47" t="s">
        <v>9</v>
      </c>
      <c r="AJ30" s="46" t="s">
        <v>9</v>
      </c>
      <c r="AK30" s="30" t="s">
        <v>9</v>
      </c>
      <c r="AL30" s="30">
        <v>25265</v>
      </c>
      <c r="AM30" s="30">
        <v>8885</v>
      </c>
      <c r="AN30" s="2" t="s">
        <v>9</v>
      </c>
      <c r="AO30" s="2" t="s">
        <v>9</v>
      </c>
      <c r="AP30" s="34" t="s">
        <v>9</v>
      </c>
      <c r="AQ30" s="47" t="s">
        <v>9</v>
      </c>
      <c r="AR30" s="46" t="s">
        <v>9</v>
      </c>
      <c r="AS30" s="30" t="s">
        <v>9</v>
      </c>
      <c r="AT30" s="30">
        <v>20502</v>
      </c>
      <c r="AU30" s="30">
        <v>9150</v>
      </c>
      <c r="AV30" s="2" t="s">
        <v>9</v>
      </c>
      <c r="AW30" s="2" t="s">
        <v>9</v>
      </c>
      <c r="AX30" s="34" t="s">
        <v>9</v>
      </c>
      <c r="AY30" s="47" t="s">
        <v>9</v>
      </c>
      <c r="AZ30" s="46" t="s">
        <v>9</v>
      </c>
      <c r="BA30" s="30" t="s">
        <v>9</v>
      </c>
      <c r="BB30" s="30">
        <v>22815</v>
      </c>
      <c r="BC30" s="30">
        <v>8539</v>
      </c>
      <c r="BD30" s="2" t="s">
        <v>9</v>
      </c>
      <c r="BE30" s="2" t="s">
        <v>9</v>
      </c>
      <c r="BF30" s="34" t="s">
        <v>9</v>
      </c>
      <c r="BG30" s="47" t="s">
        <v>9</v>
      </c>
      <c r="BH30" s="46" t="s">
        <v>9</v>
      </c>
      <c r="BI30" s="30" t="s">
        <v>9</v>
      </c>
      <c r="BJ30" s="30">
        <v>45257</v>
      </c>
      <c r="BK30" s="30">
        <v>8593</v>
      </c>
      <c r="BL30" s="2" t="s">
        <v>9</v>
      </c>
      <c r="BM30" s="2" t="s">
        <v>9</v>
      </c>
      <c r="BN30" s="34" t="s">
        <v>9</v>
      </c>
      <c r="BO30" s="47" t="s">
        <v>9</v>
      </c>
      <c r="BP30" s="46" t="s">
        <v>9</v>
      </c>
      <c r="BQ30" s="30" t="s">
        <v>9</v>
      </c>
      <c r="BR30" s="30">
        <v>57357</v>
      </c>
      <c r="BS30" s="30">
        <v>9168</v>
      </c>
      <c r="BT30" s="2" t="s">
        <v>9</v>
      </c>
      <c r="BU30" s="2" t="s">
        <v>9</v>
      </c>
      <c r="BV30" s="34" t="s">
        <v>9</v>
      </c>
      <c r="BW30" s="47" t="s">
        <v>9</v>
      </c>
      <c r="BX30" s="46" t="s">
        <v>9</v>
      </c>
      <c r="BY30" s="30" t="s">
        <v>9</v>
      </c>
      <c r="BZ30" s="30">
        <v>70266</v>
      </c>
      <c r="CA30" s="30">
        <v>11215</v>
      </c>
      <c r="CB30" s="2" t="s">
        <v>9</v>
      </c>
      <c r="CC30" s="2" t="s">
        <v>9</v>
      </c>
      <c r="CD30" s="34" t="s">
        <v>9</v>
      </c>
      <c r="CE30" s="47" t="s">
        <v>9</v>
      </c>
      <c r="CF30" s="46" t="s">
        <v>9</v>
      </c>
      <c r="CG30" s="30" t="s">
        <v>9</v>
      </c>
      <c r="CH30" s="30">
        <v>101086</v>
      </c>
      <c r="CI30" s="30">
        <v>15260</v>
      </c>
      <c r="CJ30" s="2" t="s">
        <v>9</v>
      </c>
      <c r="CK30" s="2" t="s">
        <v>9</v>
      </c>
      <c r="CL30" s="34" t="s">
        <v>9</v>
      </c>
      <c r="CM30" s="47" t="s">
        <v>9</v>
      </c>
      <c r="CN30" s="46" t="s">
        <v>9</v>
      </c>
      <c r="CO30" s="30" t="s">
        <v>9</v>
      </c>
      <c r="CP30" s="30">
        <v>119068</v>
      </c>
      <c r="CQ30" s="30">
        <v>21007</v>
      </c>
      <c r="CR30" s="2" t="s">
        <v>9</v>
      </c>
      <c r="CS30" s="2" t="s">
        <v>9</v>
      </c>
      <c r="CT30" s="34" t="s">
        <v>9</v>
      </c>
      <c r="CU30" s="47" t="s">
        <v>9</v>
      </c>
    </row>
    <row r="31" spans="1:99" x14ac:dyDescent="0.25">
      <c r="A31" s="68">
        <v>24</v>
      </c>
      <c r="B31" s="69" t="s">
        <v>32</v>
      </c>
      <c r="C31" s="70">
        <f t="shared" si="0"/>
        <v>137256</v>
      </c>
      <c r="D31" s="66" t="s">
        <v>9</v>
      </c>
      <c r="E31" s="3" t="s">
        <v>9</v>
      </c>
      <c r="F31" s="3">
        <v>22789</v>
      </c>
      <c r="G31" s="3" t="s">
        <v>9</v>
      </c>
      <c r="H31" s="2" t="s">
        <v>9</v>
      </c>
      <c r="I31" s="2" t="s">
        <v>9</v>
      </c>
      <c r="J31" s="2">
        <v>0.04</v>
      </c>
      <c r="K31" s="47" t="s">
        <v>9</v>
      </c>
      <c r="L31" s="66" t="s">
        <v>9</v>
      </c>
      <c r="M31" s="3" t="s">
        <v>9</v>
      </c>
      <c r="N31" s="3">
        <v>20212</v>
      </c>
      <c r="O31" s="3" t="s">
        <v>9</v>
      </c>
      <c r="P31" s="2" t="s">
        <v>9</v>
      </c>
      <c r="Q31" s="2" t="s">
        <v>9</v>
      </c>
      <c r="R31" s="2">
        <v>4.1000000000000002E-2</v>
      </c>
      <c r="S31" s="47" t="s">
        <v>9</v>
      </c>
      <c r="T31" s="46" t="s">
        <v>9</v>
      </c>
      <c r="U31" s="30" t="s">
        <v>9</v>
      </c>
      <c r="V31" s="30">
        <v>20193</v>
      </c>
      <c r="W31" s="30" t="s">
        <v>9</v>
      </c>
      <c r="X31" s="2" t="s">
        <v>9</v>
      </c>
      <c r="Y31" s="2" t="s">
        <v>9</v>
      </c>
      <c r="Z31" s="2">
        <v>3.7999999999999999E-2</v>
      </c>
      <c r="AA31" s="47" t="s">
        <v>9</v>
      </c>
      <c r="AB31" s="46" t="s">
        <v>9</v>
      </c>
      <c r="AC31" s="30" t="s">
        <v>9</v>
      </c>
      <c r="AD31" s="30">
        <v>16863</v>
      </c>
      <c r="AE31" s="30" t="s">
        <v>9</v>
      </c>
      <c r="AF31" s="2" t="s">
        <v>9</v>
      </c>
      <c r="AG31" s="2" t="s">
        <v>9</v>
      </c>
      <c r="AH31" s="2">
        <v>3.4000000000000002E-2</v>
      </c>
      <c r="AI31" s="47" t="s">
        <v>9</v>
      </c>
      <c r="AJ31" s="46" t="s">
        <v>9</v>
      </c>
      <c r="AK31" s="30" t="s">
        <v>9</v>
      </c>
      <c r="AL31" s="30">
        <v>12599</v>
      </c>
      <c r="AM31" s="30" t="s">
        <v>9</v>
      </c>
      <c r="AN31" s="2" t="s">
        <v>9</v>
      </c>
      <c r="AO31" s="2" t="s">
        <v>9</v>
      </c>
      <c r="AP31" s="34">
        <v>1.7000000000000001E-2</v>
      </c>
      <c r="AQ31" s="47" t="s">
        <v>9</v>
      </c>
      <c r="AR31" s="46" t="s">
        <v>9</v>
      </c>
      <c r="AS31" s="30" t="s">
        <v>9</v>
      </c>
      <c r="AT31" s="30">
        <v>9971</v>
      </c>
      <c r="AU31" s="30" t="s">
        <v>9</v>
      </c>
      <c r="AV31" s="2" t="s">
        <v>9</v>
      </c>
      <c r="AW31" s="2" t="s">
        <v>9</v>
      </c>
      <c r="AX31" s="34">
        <v>1.2E-2</v>
      </c>
      <c r="AY31" s="47" t="s">
        <v>9</v>
      </c>
      <c r="AZ31" s="46" t="s">
        <v>9</v>
      </c>
      <c r="BA31" s="30" t="s">
        <v>9</v>
      </c>
      <c r="BB31" s="30">
        <v>9849</v>
      </c>
      <c r="BC31" s="30" t="s">
        <v>9</v>
      </c>
      <c r="BD31" s="2" t="s">
        <v>9</v>
      </c>
      <c r="BE31" s="2" t="s">
        <v>9</v>
      </c>
      <c r="BF31" s="34">
        <v>1.2E-2</v>
      </c>
      <c r="BG31" s="47" t="s">
        <v>9</v>
      </c>
      <c r="BH31" s="46" t="s">
        <v>9</v>
      </c>
      <c r="BI31" s="30" t="s">
        <v>9</v>
      </c>
      <c r="BJ31" s="30">
        <v>11027</v>
      </c>
      <c r="BK31" s="30" t="s">
        <v>9</v>
      </c>
      <c r="BL31" s="2" t="s">
        <v>9</v>
      </c>
      <c r="BM31" s="2" t="s">
        <v>9</v>
      </c>
      <c r="BN31" s="34">
        <v>2.3E-2</v>
      </c>
      <c r="BO31" s="47" t="s">
        <v>9</v>
      </c>
      <c r="BP31" s="46" t="s">
        <v>9</v>
      </c>
      <c r="BQ31" s="30" t="s">
        <v>9</v>
      </c>
      <c r="BR31" s="30">
        <v>13753</v>
      </c>
      <c r="BS31" s="30" t="s">
        <v>9</v>
      </c>
      <c r="BT31" s="2" t="s">
        <v>9</v>
      </c>
      <c r="BU31" s="2" t="s">
        <v>9</v>
      </c>
      <c r="BV31" s="34">
        <v>0.03</v>
      </c>
      <c r="BW31" s="47" t="s">
        <v>9</v>
      </c>
      <c r="BX31" s="46" t="s">
        <v>9</v>
      </c>
      <c r="BY31" s="30" t="s">
        <v>9</v>
      </c>
      <c r="BZ31" s="30">
        <v>15860</v>
      </c>
      <c r="CA31" s="30" t="s">
        <v>9</v>
      </c>
      <c r="CB31" s="2" t="s">
        <v>9</v>
      </c>
      <c r="CC31" s="2" t="s">
        <v>9</v>
      </c>
      <c r="CD31" s="34">
        <v>2.9000000000000001E-2</v>
      </c>
      <c r="CE31" s="47" t="s">
        <v>9</v>
      </c>
      <c r="CF31" s="46" t="s">
        <v>9</v>
      </c>
      <c r="CG31" s="30" t="s">
        <v>9</v>
      </c>
      <c r="CH31" s="30">
        <v>20457</v>
      </c>
      <c r="CI31" s="30" t="s">
        <v>9</v>
      </c>
      <c r="CJ31" s="2" t="s">
        <v>9</v>
      </c>
      <c r="CK31" s="2" t="s">
        <v>9</v>
      </c>
      <c r="CL31" s="34">
        <v>3.5999999999999997E-2</v>
      </c>
      <c r="CM31" s="47" t="s">
        <v>9</v>
      </c>
      <c r="CN31" s="46" t="s">
        <v>9</v>
      </c>
      <c r="CO31" s="30" t="s">
        <v>9</v>
      </c>
      <c r="CP31" s="30">
        <v>0</v>
      </c>
      <c r="CQ31" s="30" t="s">
        <v>9</v>
      </c>
      <c r="CR31" s="2" t="s">
        <v>9</v>
      </c>
      <c r="CS31" s="2" t="s">
        <v>9</v>
      </c>
      <c r="CT31" s="34">
        <v>0</v>
      </c>
      <c r="CU31" s="47" t="s">
        <v>9</v>
      </c>
    </row>
    <row r="32" spans="1:99" x14ac:dyDescent="0.25">
      <c r="A32" s="68">
        <v>25</v>
      </c>
      <c r="B32" s="69" t="s">
        <v>33</v>
      </c>
      <c r="C32" s="70">
        <f t="shared" si="0"/>
        <v>122017</v>
      </c>
      <c r="D32" s="66" t="s">
        <v>9</v>
      </c>
      <c r="E32" s="3" t="s">
        <v>9</v>
      </c>
      <c r="F32" s="3" t="s">
        <v>9</v>
      </c>
      <c r="G32" s="3">
        <v>20560</v>
      </c>
      <c r="H32" s="2" t="s">
        <v>9</v>
      </c>
      <c r="I32" s="2" t="s">
        <v>9</v>
      </c>
      <c r="J32" s="2" t="s">
        <v>9</v>
      </c>
      <c r="K32" s="47" t="s">
        <v>9</v>
      </c>
      <c r="L32" s="66" t="s">
        <v>9</v>
      </c>
      <c r="M32" s="3" t="s">
        <v>9</v>
      </c>
      <c r="N32" s="3" t="s">
        <v>9</v>
      </c>
      <c r="O32" s="3">
        <v>18053</v>
      </c>
      <c r="P32" s="2" t="s">
        <v>9</v>
      </c>
      <c r="Q32" s="2" t="s">
        <v>9</v>
      </c>
      <c r="R32" s="2" t="s">
        <v>9</v>
      </c>
      <c r="S32" s="47" t="s">
        <v>9</v>
      </c>
      <c r="T32" s="46" t="s">
        <v>9</v>
      </c>
      <c r="U32" s="30" t="s">
        <v>9</v>
      </c>
      <c r="V32" s="30" t="s">
        <v>9</v>
      </c>
      <c r="W32" s="30">
        <v>19720</v>
      </c>
      <c r="X32" s="2" t="s">
        <v>9</v>
      </c>
      <c r="Y32" s="2" t="s">
        <v>9</v>
      </c>
      <c r="Z32" s="2" t="s">
        <v>9</v>
      </c>
      <c r="AA32" s="47" t="s">
        <v>9</v>
      </c>
      <c r="AB32" s="46" t="s">
        <v>9</v>
      </c>
      <c r="AC32" s="30" t="s">
        <v>9</v>
      </c>
      <c r="AD32" s="30" t="s">
        <v>9</v>
      </c>
      <c r="AE32" s="30">
        <v>18044</v>
      </c>
      <c r="AF32" s="2" t="s">
        <v>9</v>
      </c>
      <c r="AG32" s="2" t="s">
        <v>9</v>
      </c>
      <c r="AH32" s="2" t="s">
        <v>9</v>
      </c>
      <c r="AI32" s="47" t="s">
        <v>9</v>
      </c>
      <c r="AJ32" s="46" t="s">
        <v>9</v>
      </c>
      <c r="AK32" s="30" t="s">
        <v>9</v>
      </c>
      <c r="AL32" s="30" t="s">
        <v>9</v>
      </c>
      <c r="AM32" s="30">
        <v>13890</v>
      </c>
      <c r="AN32" s="2" t="s">
        <v>9</v>
      </c>
      <c r="AO32" s="2" t="s">
        <v>9</v>
      </c>
      <c r="AP32" s="34" t="s">
        <v>9</v>
      </c>
      <c r="AQ32" s="47" t="s">
        <v>9</v>
      </c>
      <c r="AR32" s="46" t="s">
        <v>9</v>
      </c>
      <c r="AS32" s="30" t="s">
        <v>9</v>
      </c>
      <c r="AT32" s="30" t="s">
        <v>9</v>
      </c>
      <c r="AU32" s="30">
        <v>9389</v>
      </c>
      <c r="AV32" s="2" t="s">
        <v>9</v>
      </c>
      <c r="AW32" s="2" t="s">
        <v>9</v>
      </c>
      <c r="AX32" s="34" t="s">
        <v>9</v>
      </c>
      <c r="AY32" s="47" t="s">
        <v>9</v>
      </c>
      <c r="AZ32" s="46" t="s">
        <v>9</v>
      </c>
      <c r="BA32" s="30" t="s">
        <v>9</v>
      </c>
      <c r="BB32" s="30" t="s">
        <v>9</v>
      </c>
      <c r="BC32" s="30">
        <v>970</v>
      </c>
      <c r="BD32" s="2" t="s">
        <v>9</v>
      </c>
      <c r="BE32" s="2" t="s">
        <v>9</v>
      </c>
      <c r="BF32" s="34" t="s">
        <v>9</v>
      </c>
      <c r="BG32" s="47" t="s">
        <v>9</v>
      </c>
      <c r="BH32" s="46" t="s">
        <v>9</v>
      </c>
      <c r="BI32" s="30" t="s">
        <v>9</v>
      </c>
      <c r="BJ32" s="30" t="s">
        <v>9</v>
      </c>
      <c r="BK32" s="30">
        <v>8583</v>
      </c>
      <c r="BL32" s="2" t="s">
        <v>9</v>
      </c>
      <c r="BM32" s="2" t="s">
        <v>9</v>
      </c>
      <c r="BN32" s="34" t="s">
        <v>9</v>
      </c>
      <c r="BO32" s="47" t="s">
        <v>9</v>
      </c>
      <c r="BP32" s="46" t="s">
        <v>9</v>
      </c>
      <c r="BQ32" s="30" t="s">
        <v>9</v>
      </c>
      <c r="BR32" s="30" t="s">
        <v>9</v>
      </c>
      <c r="BS32" s="30">
        <v>12808</v>
      </c>
      <c r="BT32" s="2" t="s">
        <v>9</v>
      </c>
      <c r="BU32" s="2" t="s">
        <v>9</v>
      </c>
      <c r="BV32" s="34" t="s">
        <v>9</v>
      </c>
      <c r="BW32" s="47" t="s">
        <v>9</v>
      </c>
      <c r="BX32" s="46" t="s">
        <v>9</v>
      </c>
      <c r="BY32" s="30" t="s">
        <v>9</v>
      </c>
      <c r="BZ32" s="30" t="s">
        <v>9</v>
      </c>
      <c r="CA32" s="30">
        <v>16775</v>
      </c>
      <c r="CB32" s="2" t="s">
        <v>9</v>
      </c>
      <c r="CC32" s="2" t="s">
        <v>9</v>
      </c>
      <c r="CD32" s="34" t="s">
        <v>9</v>
      </c>
      <c r="CE32" s="47" t="s">
        <v>9</v>
      </c>
      <c r="CF32" s="46" t="s">
        <v>9</v>
      </c>
      <c r="CG32" s="30" t="s">
        <v>9</v>
      </c>
      <c r="CH32" s="30" t="s">
        <v>9</v>
      </c>
      <c r="CI32" s="30">
        <v>17353</v>
      </c>
      <c r="CJ32" s="2" t="s">
        <v>9</v>
      </c>
      <c r="CK32" s="2" t="s">
        <v>9</v>
      </c>
      <c r="CL32" s="34" t="s">
        <v>9</v>
      </c>
      <c r="CM32" s="47" t="s">
        <v>9</v>
      </c>
      <c r="CN32" s="46" t="s">
        <v>9</v>
      </c>
      <c r="CO32" s="30" t="s">
        <v>9</v>
      </c>
      <c r="CP32" s="30" t="s">
        <v>9</v>
      </c>
      <c r="CQ32" s="30">
        <v>19106</v>
      </c>
      <c r="CR32" s="2" t="s">
        <v>9</v>
      </c>
      <c r="CS32" s="2" t="s">
        <v>9</v>
      </c>
      <c r="CT32" s="34" t="s">
        <v>9</v>
      </c>
      <c r="CU32" s="47" t="s">
        <v>9</v>
      </c>
    </row>
    <row r="33" spans="1:99" x14ac:dyDescent="0.25">
      <c r="A33" s="68">
        <v>26</v>
      </c>
      <c r="B33" s="69" t="s">
        <v>34</v>
      </c>
      <c r="C33" s="70">
        <f t="shared" si="0"/>
        <v>144631</v>
      </c>
      <c r="D33" s="66" t="s">
        <v>9</v>
      </c>
      <c r="E33" s="3" t="s">
        <v>9</v>
      </c>
      <c r="F33" s="3">
        <v>7198</v>
      </c>
      <c r="G33" s="3" t="s">
        <v>9</v>
      </c>
      <c r="H33" s="2" t="s">
        <v>9</v>
      </c>
      <c r="I33" s="2" t="s">
        <v>9</v>
      </c>
      <c r="J33" s="2">
        <v>1.2E-2</v>
      </c>
      <c r="K33" s="47" t="s">
        <v>9</v>
      </c>
      <c r="L33" s="66" t="s">
        <v>9</v>
      </c>
      <c r="M33" s="3" t="s">
        <v>9</v>
      </c>
      <c r="N33" s="3">
        <v>6498</v>
      </c>
      <c r="O33" s="3" t="s">
        <v>9</v>
      </c>
      <c r="P33" s="2" t="s">
        <v>9</v>
      </c>
      <c r="Q33" s="2" t="s">
        <v>9</v>
      </c>
      <c r="R33" s="2">
        <v>1.0999999999999999E-2</v>
      </c>
      <c r="S33" s="47" t="s">
        <v>9</v>
      </c>
      <c r="T33" s="46" t="s">
        <v>9</v>
      </c>
      <c r="U33" s="30" t="s">
        <v>9</v>
      </c>
      <c r="V33" s="30">
        <v>26166</v>
      </c>
      <c r="W33" s="30" t="s">
        <v>9</v>
      </c>
      <c r="X33" s="2" t="s">
        <v>9</v>
      </c>
      <c r="Y33" s="2" t="s">
        <v>9</v>
      </c>
      <c r="Z33" s="2">
        <v>3.1E-2</v>
      </c>
      <c r="AA33" s="47" t="s">
        <v>9</v>
      </c>
      <c r="AB33" s="46" t="s">
        <v>9</v>
      </c>
      <c r="AC33" s="30" t="s">
        <v>9</v>
      </c>
      <c r="AD33" s="30">
        <v>18343</v>
      </c>
      <c r="AE33" s="30" t="s">
        <v>9</v>
      </c>
      <c r="AF33" s="2" t="s">
        <v>9</v>
      </c>
      <c r="AG33" s="2" t="s">
        <v>9</v>
      </c>
      <c r="AH33" s="2">
        <v>3.1E-2</v>
      </c>
      <c r="AI33" s="47" t="s">
        <v>9</v>
      </c>
      <c r="AJ33" s="46" t="s">
        <v>9</v>
      </c>
      <c r="AK33" s="30" t="s">
        <v>9</v>
      </c>
      <c r="AL33" s="30">
        <v>15951</v>
      </c>
      <c r="AM33" s="30" t="s">
        <v>9</v>
      </c>
      <c r="AN33" s="2" t="s">
        <v>9</v>
      </c>
      <c r="AO33" s="2" t="s">
        <v>9</v>
      </c>
      <c r="AP33" s="34">
        <v>2.7E-2</v>
      </c>
      <c r="AQ33" s="47" t="s">
        <v>9</v>
      </c>
      <c r="AR33" s="46" t="s">
        <v>9</v>
      </c>
      <c r="AS33" s="30" t="s">
        <v>9</v>
      </c>
      <c r="AT33" s="30">
        <v>17259</v>
      </c>
      <c r="AU33" s="30" t="s">
        <v>9</v>
      </c>
      <c r="AV33" s="2" t="s">
        <v>9</v>
      </c>
      <c r="AW33" s="2" t="s">
        <v>9</v>
      </c>
      <c r="AX33" s="34">
        <v>0.03</v>
      </c>
      <c r="AY33" s="47" t="s">
        <v>9</v>
      </c>
      <c r="AZ33" s="46" t="s">
        <v>9</v>
      </c>
      <c r="BA33" s="30" t="s">
        <v>9</v>
      </c>
      <c r="BB33" s="30">
        <v>18386</v>
      </c>
      <c r="BC33" s="30" t="s">
        <v>9</v>
      </c>
      <c r="BD33" s="2" t="s">
        <v>9</v>
      </c>
      <c r="BE33" s="2" t="s">
        <v>9</v>
      </c>
      <c r="BF33" s="34">
        <v>0.03</v>
      </c>
      <c r="BG33" s="47" t="s">
        <v>9</v>
      </c>
      <c r="BH33" s="46" t="s">
        <v>9</v>
      </c>
      <c r="BI33" s="30" t="s">
        <v>9</v>
      </c>
      <c r="BJ33" s="30">
        <v>18143</v>
      </c>
      <c r="BK33" s="30" t="s">
        <v>9</v>
      </c>
      <c r="BL33" s="2" t="s">
        <v>9</v>
      </c>
      <c r="BM33" s="2" t="s">
        <v>9</v>
      </c>
      <c r="BN33" s="34">
        <v>0.03</v>
      </c>
      <c r="BO33" s="47" t="s">
        <v>9</v>
      </c>
      <c r="BP33" s="46" t="s">
        <v>9</v>
      </c>
      <c r="BQ33" s="30" t="s">
        <v>9</v>
      </c>
      <c r="BR33" s="30">
        <v>16687</v>
      </c>
      <c r="BS33" s="30" t="s">
        <v>9</v>
      </c>
      <c r="BT33" s="2" t="s">
        <v>9</v>
      </c>
      <c r="BU33" s="2" t="s">
        <v>9</v>
      </c>
      <c r="BV33" s="34">
        <v>2.8000000000000001E-2</v>
      </c>
      <c r="BW33" s="47" t="s">
        <v>9</v>
      </c>
      <c r="BX33" s="46" t="s">
        <v>9</v>
      </c>
      <c r="BY33" s="30" t="s">
        <v>9</v>
      </c>
      <c r="BZ33" s="30">
        <v>22361</v>
      </c>
      <c r="CA33" s="30" t="s">
        <v>9</v>
      </c>
      <c r="CB33" s="2" t="s">
        <v>9</v>
      </c>
      <c r="CC33" s="2" t="s">
        <v>9</v>
      </c>
      <c r="CD33" s="34">
        <v>3.5999999999999997E-2</v>
      </c>
      <c r="CE33" s="47" t="s">
        <v>9</v>
      </c>
      <c r="CF33" s="46" t="s">
        <v>9</v>
      </c>
      <c r="CG33" s="30" t="s">
        <v>9</v>
      </c>
      <c r="CH33" s="30">
        <v>33204</v>
      </c>
      <c r="CI33" s="30" t="s">
        <v>9</v>
      </c>
      <c r="CJ33" s="2" t="s">
        <v>9</v>
      </c>
      <c r="CK33" s="2" t="s">
        <v>9</v>
      </c>
      <c r="CL33" s="34">
        <v>5.2999999999999999E-2</v>
      </c>
      <c r="CM33" s="47" t="s">
        <v>9</v>
      </c>
      <c r="CN33" s="46" t="s">
        <v>9</v>
      </c>
      <c r="CO33" s="30" t="s">
        <v>9</v>
      </c>
      <c r="CP33" s="30">
        <v>42161</v>
      </c>
      <c r="CQ33" s="30" t="s">
        <v>9</v>
      </c>
      <c r="CR33" s="2" t="s">
        <v>9</v>
      </c>
      <c r="CS33" s="2" t="s">
        <v>9</v>
      </c>
      <c r="CT33" s="34">
        <v>6.5000000000000002E-2</v>
      </c>
      <c r="CU33" s="47" t="s">
        <v>9</v>
      </c>
    </row>
    <row r="34" spans="1:99" x14ac:dyDescent="0.25">
      <c r="A34" s="68">
        <v>27</v>
      </c>
      <c r="B34" s="69" t="s">
        <v>35</v>
      </c>
      <c r="C34" s="70">
        <f t="shared" si="0"/>
        <v>59501</v>
      </c>
      <c r="D34" s="66" t="s">
        <v>9</v>
      </c>
      <c r="E34" s="3" t="s">
        <v>9</v>
      </c>
      <c r="F34" s="3">
        <v>9141</v>
      </c>
      <c r="G34" s="3" t="s">
        <v>9</v>
      </c>
      <c r="H34" s="2" t="s">
        <v>9</v>
      </c>
      <c r="I34" s="2" t="s">
        <v>9</v>
      </c>
      <c r="J34" s="2">
        <v>1.6E-2</v>
      </c>
      <c r="K34" s="47" t="s">
        <v>9</v>
      </c>
      <c r="L34" s="66" t="s">
        <v>9</v>
      </c>
      <c r="M34" s="3" t="s">
        <v>9</v>
      </c>
      <c r="N34" s="3">
        <v>7394</v>
      </c>
      <c r="O34" s="3" t="s">
        <v>9</v>
      </c>
      <c r="P34" s="2" t="s">
        <v>9</v>
      </c>
      <c r="Q34" s="2" t="s">
        <v>9</v>
      </c>
      <c r="R34" s="2">
        <v>1.2E-2</v>
      </c>
      <c r="S34" s="47" t="s">
        <v>9</v>
      </c>
      <c r="T34" s="46" t="s">
        <v>9</v>
      </c>
      <c r="U34" s="30" t="s">
        <v>9</v>
      </c>
      <c r="V34" s="30">
        <v>7810</v>
      </c>
      <c r="W34" s="30" t="s">
        <v>9</v>
      </c>
      <c r="X34" s="2" t="s">
        <v>9</v>
      </c>
      <c r="Y34" s="2" t="s">
        <v>9</v>
      </c>
      <c r="Z34" s="2">
        <v>1.2E-2</v>
      </c>
      <c r="AA34" s="47" t="s">
        <v>9</v>
      </c>
      <c r="AB34" s="46" t="s">
        <v>9</v>
      </c>
      <c r="AC34" s="30" t="s">
        <v>9</v>
      </c>
      <c r="AD34" s="30">
        <v>5514</v>
      </c>
      <c r="AE34" s="30" t="s">
        <v>9</v>
      </c>
      <c r="AF34" s="2" t="s">
        <v>9</v>
      </c>
      <c r="AG34" s="2" t="s">
        <v>9</v>
      </c>
      <c r="AH34" s="2">
        <v>8.9999999999999993E-3</v>
      </c>
      <c r="AI34" s="47" t="s">
        <v>9</v>
      </c>
      <c r="AJ34" s="46" t="s">
        <v>9</v>
      </c>
      <c r="AK34" s="30" t="s">
        <v>9</v>
      </c>
      <c r="AL34" s="30">
        <v>5400</v>
      </c>
      <c r="AM34" s="30" t="s">
        <v>9</v>
      </c>
      <c r="AN34" s="2" t="s">
        <v>9</v>
      </c>
      <c r="AO34" s="2" t="s">
        <v>9</v>
      </c>
      <c r="AP34" s="34">
        <v>7.0000000000000001E-3</v>
      </c>
      <c r="AQ34" s="47" t="s">
        <v>9</v>
      </c>
      <c r="AR34" s="46" t="s">
        <v>9</v>
      </c>
      <c r="AS34" s="30" t="s">
        <v>9</v>
      </c>
      <c r="AT34" s="30">
        <v>4903</v>
      </c>
      <c r="AU34" s="30" t="s">
        <v>9</v>
      </c>
      <c r="AV34" s="2" t="s">
        <v>9</v>
      </c>
      <c r="AW34" s="2" t="s">
        <v>9</v>
      </c>
      <c r="AX34" s="34">
        <v>7.0000000000000001E-3</v>
      </c>
      <c r="AY34" s="47" t="s">
        <v>9</v>
      </c>
      <c r="AZ34" s="46" t="s">
        <v>9</v>
      </c>
      <c r="BA34" s="30" t="s">
        <v>9</v>
      </c>
      <c r="BB34" s="30">
        <v>8937</v>
      </c>
      <c r="BC34" s="30" t="s">
        <v>9</v>
      </c>
      <c r="BD34" s="2" t="s">
        <v>9</v>
      </c>
      <c r="BE34" s="2" t="s">
        <v>9</v>
      </c>
      <c r="BF34" s="34">
        <v>7.0000000000000001E-3</v>
      </c>
      <c r="BG34" s="47" t="s">
        <v>9</v>
      </c>
      <c r="BH34" s="46" t="s">
        <v>9</v>
      </c>
      <c r="BI34" s="30" t="s">
        <v>9</v>
      </c>
      <c r="BJ34" s="30">
        <v>5617</v>
      </c>
      <c r="BK34" s="30" t="s">
        <v>9</v>
      </c>
      <c r="BL34" s="2" t="s">
        <v>9</v>
      </c>
      <c r="BM34" s="2" t="s">
        <v>9</v>
      </c>
      <c r="BN34" s="34">
        <v>8.9999999999999993E-3</v>
      </c>
      <c r="BO34" s="47" t="s">
        <v>9</v>
      </c>
      <c r="BP34" s="46" t="s">
        <v>9</v>
      </c>
      <c r="BQ34" s="30" t="s">
        <v>9</v>
      </c>
      <c r="BR34" s="30">
        <v>4785</v>
      </c>
      <c r="BS34" s="30" t="s">
        <v>9</v>
      </c>
      <c r="BT34" s="2" t="s">
        <v>9</v>
      </c>
      <c r="BU34" s="2" t="s">
        <v>9</v>
      </c>
      <c r="BV34" s="34">
        <v>8.0000000000000002E-3</v>
      </c>
      <c r="BW34" s="47" t="s">
        <v>9</v>
      </c>
      <c r="BX34" s="46" t="s">
        <v>9</v>
      </c>
      <c r="BY34" s="30" t="s">
        <v>9</v>
      </c>
      <c r="BZ34" s="30">
        <v>5634</v>
      </c>
      <c r="CA34" s="30" t="s">
        <v>9</v>
      </c>
      <c r="CB34" s="2" t="s">
        <v>9</v>
      </c>
      <c r="CC34" s="2" t="s">
        <v>9</v>
      </c>
      <c r="CD34" s="34">
        <v>8.9999999999999993E-3</v>
      </c>
      <c r="CE34" s="47" t="s">
        <v>9</v>
      </c>
      <c r="CF34" s="46" t="s">
        <v>9</v>
      </c>
      <c r="CG34" s="30" t="s">
        <v>9</v>
      </c>
      <c r="CH34" s="30">
        <v>6869</v>
      </c>
      <c r="CI34" s="30" t="s">
        <v>9</v>
      </c>
      <c r="CJ34" s="2" t="s">
        <v>9</v>
      </c>
      <c r="CK34" s="2" t="s">
        <v>9</v>
      </c>
      <c r="CL34" s="34">
        <v>1.0999999999999999E-2</v>
      </c>
      <c r="CM34" s="47" t="s">
        <v>9</v>
      </c>
      <c r="CN34" s="46" t="s">
        <v>9</v>
      </c>
      <c r="CO34" s="30" t="s">
        <v>9</v>
      </c>
      <c r="CP34" s="30">
        <v>9837</v>
      </c>
      <c r="CQ34" s="30" t="s">
        <v>9</v>
      </c>
      <c r="CR34" s="2" t="s">
        <v>9</v>
      </c>
      <c r="CS34" s="2" t="s">
        <v>9</v>
      </c>
      <c r="CT34" s="34">
        <v>1.6E-2</v>
      </c>
      <c r="CU34" s="47" t="s">
        <v>9</v>
      </c>
    </row>
    <row r="35" spans="1:99" x14ac:dyDescent="0.25">
      <c r="A35" s="68">
        <v>28</v>
      </c>
      <c r="B35" s="69" t="s">
        <v>36</v>
      </c>
      <c r="C35" s="70">
        <f t="shared" si="0"/>
        <v>343710</v>
      </c>
      <c r="D35" s="66" t="s">
        <v>9</v>
      </c>
      <c r="E35" s="3" t="s">
        <v>9</v>
      </c>
      <c r="F35" s="3">
        <v>61797</v>
      </c>
      <c r="G35" s="3" t="s">
        <v>9</v>
      </c>
      <c r="H35" s="2" t="s">
        <v>9</v>
      </c>
      <c r="I35" s="2" t="s">
        <v>9</v>
      </c>
      <c r="J35" s="2">
        <v>0.10100000000000001</v>
      </c>
      <c r="K35" s="47" t="s">
        <v>9</v>
      </c>
      <c r="L35" s="66" t="s">
        <v>9</v>
      </c>
      <c r="M35" s="3" t="s">
        <v>9</v>
      </c>
      <c r="N35" s="3">
        <v>50311</v>
      </c>
      <c r="O35" s="3" t="s">
        <v>9</v>
      </c>
      <c r="P35" s="2" t="s">
        <v>9</v>
      </c>
      <c r="Q35" s="2" t="s">
        <v>9</v>
      </c>
      <c r="R35" s="2">
        <v>8.6999999999999994E-2</v>
      </c>
      <c r="S35" s="47" t="s">
        <v>9</v>
      </c>
      <c r="T35" s="46" t="s">
        <v>9</v>
      </c>
      <c r="U35" s="30" t="s">
        <v>9</v>
      </c>
      <c r="V35" s="30">
        <v>54836</v>
      </c>
      <c r="W35" s="30" t="s">
        <v>9</v>
      </c>
      <c r="X35" s="2" t="s">
        <v>9</v>
      </c>
      <c r="Y35" s="2" t="s">
        <v>9</v>
      </c>
      <c r="Z35" s="2">
        <v>8.1000000000000003E-2</v>
      </c>
      <c r="AA35" s="47" t="s">
        <v>9</v>
      </c>
      <c r="AB35" s="46" t="s">
        <v>9</v>
      </c>
      <c r="AC35" s="30" t="s">
        <v>9</v>
      </c>
      <c r="AD35" s="30">
        <v>34186</v>
      </c>
      <c r="AE35" s="30" t="s">
        <v>9</v>
      </c>
      <c r="AF35" s="2" t="s">
        <v>9</v>
      </c>
      <c r="AG35" s="2" t="s">
        <v>9</v>
      </c>
      <c r="AH35" s="2">
        <v>5.3999999999999999E-2</v>
      </c>
      <c r="AI35" s="47" t="s">
        <v>9</v>
      </c>
      <c r="AJ35" s="46" t="s">
        <v>9</v>
      </c>
      <c r="AK35" s="30" t="s">
        <v>9</v>
      </c>
      <c r="AL35" s="30">
        <v>28219</v>
      </c>
      <c r="AM35" s="30" t="s">
        <v>9</v>
      </c>
      <c r="AN35" s="2" t="s">
        <v>9</v>
      </c>
      <c r="AO35" s="2" t="s">
        <v>9</v>
      </c>
      <c r="AP35" s="34">
        <v>3.7999999999999999E-2</v>
      </c>
      <c r="AQ35" s="47" t="s">
        <v>9</v>
      </c>
      <c r="AR35" s="46" t="s">
        <v>9</v>
      </c>
      <c r="AS35" s="30" t="s">
        <v>9</v>
      </c>
      <c r="AT35" s="30">
        <v>27379</v>
      </c>
      <c r="AU35" s="30" t="s">
        <v>9</v>
      </c>
      <c r="AV35" s="2" t="s">
        <v>9</v>
      </c>
      <c r="AW35" s="2" t="s">
        <v>9</v>
      </c>
      <c r="AX35" s="34">
        <v>3.7999999999999999E-2</v>
      </c>
      <c r="AY35" s="47" t="s">
        <v>9</v>
      </c>
      <c r="AZ35" s="46" t="s">
        <v>9</v>
      </c>
      <c r="BA35" s="30" t="s">
        <v>9</v>
      </c>
      <c r="BB35" s="30">
        <v>28429</v>
      </c>
      <c r="BC35" s="30" t="s">
        <v>9</v>
      </c>
      <c r="BD35" s="2" t="s">
        <v>9</v>
      </c>
      <c r="BE35" s="2" t="s">
        <v>9</v>
      </c>
      <c r="BF35" s="34">
        <v>4.0000000000000001E-3</v>
      </c>
      <c r="BG35" s="47" t="s">
        <v>9</v>
      </c>
      <c r="BH35" s="46" t="s">
        <v>9</v>
      </c>
      <c r="BI35" s="30" t="s">
        <v>9</v>
      </c>
      <c r="BJ35" s="30">
        <v>30688</v>
      </c>
      <c r="BK35" s="30" t="s">
        <v>9</v>
      </c>
      <c r="BL35" s="2" t="s">
        <v>9</v>
      </c>
      <c r="BM35" s="2" t="s">
        <v>9</v>
      </c>
      <c r="BN35" s="34">
        <v>5.0000000000000002E-5</v>
      </c>
      <c r="BO35" s="47" t="s">
        <v>9</v>
      </c>
      <c r="BP35" s="46" t="s">
        <v>9</v>
      </c>
      <c r="BQ35" s="30" t="s">
        <v>9</v>
      </c>
      <c r="BR35" s="30">
        <v>27865</v>
      </c>
      <c r="BS35" s="30" t="s">
        <v>9</v>
      </c>
      <c r="BT35" s="2" t="s">
        <v>9</v>
      </c>
      <c r="BU35" s="2" t="s">
        <v>9</v>
      </c>
      <c r="BV35" s="34">
        <v>4.9000000000000002E-2</v>
      </c>
      <c r="BW35" s="47" t="s">
        <v>9</v>
      </c>
      <c r="BX35" s="46" t="s">
        <v>9</v>
      </c>
      <c r="BY35" s="30" t="s">
        <v>9</v>
      </c>
      <c r="BZ35" s="30">
        <v>39118</v>
      </c>
      <c r="CA35" s="30" t="s">
        <v>9</v>
      </c>
      <c r="CB35" s="2" t="s">
        <v>9</v>
      </c>
      <c r="CC35" s="2" t="s">
        <v>9</v>
      </c>
      <c r="CD35" s="34">
        <v>0.06</v>
      </c>
      <c r="CE35" s="47" t="s">
        <v>9</v>
      </c>
      <c r="CF35" s="46" t="s">
        <v>9</v>
      </c>
      <c r="CG35" s="30" t="s">
        <v>9</v>
      </c>
      <c r="CH35" s="30">
        <v>49249</v>
      </c>
      <c r="CI35" s="30" t="s">
        <v>9</v>
      </c>
      <c r="CJ35" s="2" t="s">
        <v>9</v>
      </c>
      <c r="CK35" s="2" t="s">
        <v>9</v>
      </c>
      <c r="CL35" s="34">
        <v>7.9000000000000001E-2</v>
      </c>
      <c r="CM35" s="47" t="s">
        <v>9</v>
      </c>
      <c r="CN35" s="46" t="s">
        <v>9</v>
      </c>
      <c r="CO35" s="30" t="s">
        <v>9</v>
      </c>
      <c r="CP35" s="30">
        <v>66643</v>
      </c>
      <c r="CQ35" s="30" t="s">
        <v>9</v>
      </c>
      <c r="CR35" s="2" t="s">
        <v>9</v>
      </c>
      <c r="CS35" s="2" t="s">
        <v>9</v>
      </c>
      <c r="CT35" s="34">
        <v>0.10299999999999999</v>
      </c>
      <c r="CU35" s="47" t="s">
        <v>9</v>
      </c>
    </row>
    <row r="36" spans="1:99" x14ac:dyDescent="0.25">
      <c r="A36" s="68">
        <v>29</v>
      </c>
      <c r="B36" s="69" t="s">
        <v>37</v>
      </c>
      <c r="C36" s="70">
        <f t="shared" si="0"/>
        <v>63594</v>
      </c>
      <c r="D36" s="66" t="s">
        <v>9</v>
      </c>
      <c r="E36" s="3" t="s">
        <v>9</v>
      </c>
      <c r="F36" s="3" t="s">
        <v>9</v>
      </c>
      <c r="G36" s="3">
        <v>12928</v>
      </c>
      <c r="H36" s="2" t="s">
        <v>9</v>
      </c>
      <c r="I36" s="2" t="s">
        <v>9</v>
      </c>
      <c r="J36" s="2" t="s">
        <v>9</v>
      </c>
      <c r="K36" s="47" t="s">
        <v>9</v>
      </c>
      <c r="L36" s="66" t="s">
        <v>9</v>
      </c>
      <c r="M36" s="3" t="s">
        <v>9</v>
      </c>
      <c r="N36" s="3" t="s">
        <v>9</v>
      </c>
      <c r="O36" s="3">
        <v>8767</v>
      </c>
      <c r="P36" s="2" t="s">
        <v>9</v>
      </c>
      <c r="Q36" s="2" t="s">
        <v>9</v>
      </c>
      <c r="R36" s="2" t="s">
        <v>9</v>
      </c>
      <c r="S36" s="47" t="s">
        <v>9</v>
      </c>
      <c r="T36" s="46" t="s">
        <v>9</v>
      </c>
      <c r="U36" s="30" t="s">
        <v>9</v>
      </c>
      <c r="V36" s="30" t="s">
        <v>9</v>
      </c>
      <c r="W36" s="30">
        <v>9241</v>
      </c>
      <c r="X36" s="2" t="s">
        <v>9</v>
      </c>
      <c r="Y36" s="2" t="s">
        <v>9</v>
      </c>
      <c r="Z36" s="2" t="s">
        <v>9</v>
      </c>
      <c r="AA36" s="47" t="s">
        <v>9</v>
      </c>
      <c r="AB36" s="46" t="s">
        <v>9</v>
      </c>
      <c r="AC36" s="30" t="s">
        <v>9</v>
      </c>
      <c r="AD36" s="30" t="s">
        <v>9</v>
      </c>
      <c r="AE36" s="30">
        <v>6358</v>
      </c>
      <c r="AF36" s="2" t="s">
        <v>9</v>
      </c>
      <c r="AG36" s="2" t="s">
        <v>9</v>
      </c>
      <c r="AH36" s="2" t="s">
        <v>9</v>
      </c>
      <c r="AI36" s="47" t="s">
        <v>9</v>
      </c>
      <c r="AJ36" s="46" t="s">
        <v>9</v>
      </c>
      <c r="AK36" s="30" t="s">
        <v>9</v>
      </c>
      <c r="AL36" s="30" t="s">
        <v>9</v>
      </c>
      <c r="AM36" s="30">
        <v>5026</v>
      </c>
      <c r="AN36" s="2" t="s">
        <v>9</v>
      </c>
      <c r="AO36" s="2" t="s">
        <v>9</v>
      </c>
      <c r="AP36" s="34" t="s">
        <v>9</v>
      </c>
      <c r="AQ36" s="47" t="s">
        <v>9</v>
      </c>
      <c r="AR36" s="46" t="s">
        <v>9</v>
      </c>
      <c r="AS36" s="30" t="s">
        <v>9</v>
      </c>
      <c r="AT36" s="30" t="s">
        <v>9</v>
      </c>
      <c r="AU36" s="30">
        <v>4672</v>
      </c>
      <c r="AV36" s="2" t="s">
        <v>9</v>
      </c>
      <c r="AW36" s="2" t="s">
        <v>9</v>
      </c>
      <c r="AX36" s="34" t="s">
        <v>9</v>
      </c>
      <c r="AY36" s="47" t="s">
        <v>9</v>
      </c>
      <c r="AZ36" s="46" t="s">
        <v>9</v>
      </c>
      <c r="BA36" s="30" t="s">
        <v>9</v>
      </c>
      <c r="BB36" s="30" t="s">
        <v>9</v>
      </c>
      <c r="BC36" s="30">
        <v>5078</v>
      </c>
      <c r="BD36" s="2" t="s">
        <v>9</v>
      </c>
      <c r="BE36" s="2" t="s">
        <v>9</v>
      </c>
      <c r="BF36" s="34" t="s">
        <v>9</v>
      </c>
      <c r="BG36" s="47" t="s">
        <v>9</v>
      </c>
      <c r="BH36" s="46" t="s">
        <v>9</v>
      </c>
      <c r="BI36" s="30" t="s">
        <v>9</v>
      </c>
      <c r="BJ36" s="30" t="s">
        <v>9</v>
      </c>
      <c r="BK36" s="30">
        <v>6512</v>
      </c>
      <c r="BL36" s="2" t="s">
        <v>9</v>
      </c>
      <c r="BM36" s="2" t="s">
        <v>9</v>
      </c>
      <c r="BN36" s="34" t="s">
        <v>9</v>
      </c>
      <c r="BO36" s="47" t="s">
        <v>9</v>
      </c>
      <c r="BP36" s="46" t="s">
        <v>9</v>
      </c>
      <c r="BQ36" s="30" t="s">
        <v>9</v>
      </c>
      <c r="BR36" s="30" t="s">
        <v>9</v>
      </c>
      <c r="BS36" s="30">
        <v>5012</v>
      </c>
      <c r="BT36" s="2" t="s">
        <v>9</v>
      </c>
      <c r="BU36" s="2" t="s">
        <v>9</v>
      </c>
      <c r="BV36" s="34" t="s">
        <v>9</v>
      </c>
      <c r="BW36" s="47" t="s">
        <v>9</v>
      </c>
      <c r="BX36" s="46" t="s">
        <v>9</v>
      </c>
      <c r="BY36" s="30" t="s">
        <v>9</v>
      </c>
      <c r="BZ36" s="30" t="s">
        <v>9</v>
      </c>
      <c r="CA36" s="30">
        <v>6576</v>
      </c>
      <c r="CB36" s="2" t="s">
        <v>9</v>
      </c>
      <c r="CC36" s="2" t="s">
        <v>9</v>
      </c>
      <c r="CD36" s="34" t="s">
        <v>9</v>
      </c>
      <c r="CE36" s="47" t="s">
        <v>9</v>
      </c>
      <c r="CF36" s="46" t="s">
        <v>9</v>
      </c>
      <c r="CG36" s="30" t="s">
        <v>9</v>
      </c>
      <c r="CH36" s="30" t="s">
        <v>9</v>
      </c>
      <c r="CI36" s="30">
        <v>8414</v>
      </c>
      <c r="CJ36" s="2" t="s">
        <v>9</v>
      </c>
      <c r="CK36" s="2" t="s">
        <v>9</v>
      </c>
      <c r="CL36" s="34" t="s">
        <v>9</v>
      </c>
      <c r="CM36" s="47" t="s">
        <v>9</v>
      </c>
      <c r="CN36" s="46" t="s">
        <v>9</v>
      </c>
      <c r="CO36" s="30" t="s">
        <v>9</v>
      </c>
      <c r="CP36" s="30" t="s">
        <v>9</v>
      </c>
      <c r="CQ36" s="30">
        <v>9238</v>
      </c>
      <c r="CR36" s="2" t="s">
        <v>9</v>
      </c>
      <c r="CS36" s="2" t="s">
        <v>9</v>
      </c>
      <c r="CT36" s="34" t="s">
        <v>9</v>
      </c>
      <c r="CU36" s="47" t="s">
        <v>9</v>
      </c>
    </row>
    <row r="37" spans="1:99" x14ac:dyDescent="0.25">
      <c r="A37" s="68">
        <v>30</v>
      </c>
      <c r="B37" s="69" t="s">
        <v>38</v>
      </c>
      <c r="C37" s="70">
        <f t="shared" si="0"/>
        <v>2241440</v>
      </c>
      <c r="D37" s="66" t="s">
        <v>9</v>
      </c>
      <c r="E37" s="3" t="s">
        <v>9</v>
      </c>
      <c r="F37" s="3">
        <v>239464</v>
      </c>
      <c r="G37" s="3" t="s">
        <v>9</v>
      </c>
      <c r="H37" s="2" t="s">
        <v>9</v>
      </c>
      <c r="I37" s="2" t="s">
        <v>9</v>
      </c>
      <c r="J37" s="2" t="s">
        <v>9</v>
      </c>
      <c r="K37" s="47" t="s">
        <v>9</v>
      </c>
      <c r="L37" s="66" t="s">
        <v>9</v>
      </c>
      <c r="M37" s="3" t="s">
        <v>9</v>
      </c>
      <c r="N37" s="3">
        <v>212816</v>
      </c>
      <c r="O37" s="3" t="s">
        <v>9</v>
      </c>
      <c r="P37" s="2" t="s">
        <v>9</v>
      </c>
      <c r="Q37" s="2" t="s">
        <v>9</v>
      </c>
      <c r="R37" s="2" t="s">
        <v>9</v>
      </c>
      <c r="S37" s="47" t="s">
        <v>9</v>
      </c>
      <c r="T37" s="46" t="s">
        <v>9</v>
      </c>
      <c r="U37" s="30" t="s">
        <v>9</v>
      </c>
      <c r="V37" s="30">
        <v>230014</v>
      </c>
      <c r="W37" s="30" t="s">
        <v>9</v>
      </c>
      <c r="X37" s="2" t="s">
        <v>9</v>
      </c>
      <c r="Y37" s="2" t="s">
        <v>9</v>
      </c>
      <c r="Z37" s="2" t="s">
        <v>9</v>
      </c>
      <c r="AA37" s="47" t="s">
        <v>9</v>
      </c>
      <c r="AB37" s="46" t="s">
        <v>9</v>
      </c>
      <c r="AC37" s="30" t="s">
        <v>9</v>
      </c>
      <c r="AD37" s="30">
        <v>224678</v>
      </c>
      <c r="AE37" s="30" t="s">
        <v>9</v>
      </c>
      <c r="AF37" s="2" t="s">
        <v>9</v>
      </c>
      <c r="AG37" s="2" t="s">
        <v>9</v>
      </c>
      <c r="AH37" s="2" t="s">
        <v>9</v>
      </c>
      <c r="AI37" s="47" t="s">
        <v>9</v>
      </c>
      <c r="AJ37" s="46" t="s">
        <v>9</v>
      </c>
      <c r="AK37" s="30" t="s">
        <v>9</v>
      </c>
      <c r="AL37" s="30">
        <v>240722</v>
      </c>
      <c r="AM37" s="30" t="s">
        <v>9</v>
      </c>
      <c r="AN37" s="2" t="s">
        <v>9</v>
      </c>
      <c r="AO37" s="2" t="s">
        <v>9</v>
      </c>
      <c r="AP37" s="34" t="s">
        <v>9</v>
      </c>
      <c r="AQ37" s="47" t="s">
        <v>9</v>
      </c>
      <c r="AR37" s="46" t="s">
        <v>9</v>
      </c>
      <c r="AS37" s="30" t="s">
        <v>9</v>
      </c>
      <c r="AT37" s="30">
        <v>279311</v>
      </c>
      <c r="AU37" s="30" t="s">
        <v>9</v>
      </c>
      <c r="AV37" s="2" t="s">
        <v>9</v>
      </c>
      <c r="AW37" s="2" t="s">
        <v>9</v>
      </c>
      <c r="AX37" s="34" t="s">
        <v>9</v>
      </c>
      <c r="AY37" s="47" t="s">
        <v>9</v>
      </c>
      <c r="AZ37" s="46" t="s">
        <v>9</v>
      </c>
      <c r="BA37" s="30" t="s">
        <v>9</v>
      </c>
      <c r="BB37" s="30">
        <v>280857</v>
      </c>
      <c r="BC37" s="30" t="s">
        <v>9</v>
      </c>
      <c r="BD37" s="2" t="s">
        <v>9</v>
      </c>
      <c r="BE37" s="2" t="s">
        <v>9</v>
      </c>
      <c r="BF37" s="34" t="s">
        <v>9</v>
      </c>
      <c r="BG37" s="47" t="s">
        <v>9</v>
      </c>
      <c r="BH37" s="46" t="s">
        <v>9</v>
      </c>
      <c r="BI37" s="30" t="s">
        <v>9</v>
      </c>
      <c r="BJ37" s="30">
        <v>286378</v>
      </c>
      <c r="BK37" s="30" t="s">
        <v>9</v>
      </c>
      <c r="BL37" s="2" t="s">
        <v>9</v>
      </c>
      <c r="BM37" s="2" t="s">
        <v>9</v>
      </c>
      <c r="BN37" s="34" t="s">
        <v>9</v>
      </c>
      <c r="BO37" s="47" t="s">
        <v>9</v>
      </c>
      <c r="BP37" s="46" t="s">
        <v>9</v>
      </c>
      <c r="BQ37" s="30" t="s">
        <v>9</v>
      </c>
      <c r="BR37" s="30">
        <v>247200</v>
      </c>
      <c r="BS37" s="30" t="s">
        <v>9</v>
      </c>
      <c r="BT37" s="2" t="s">
        <v>9</v>
      </c>
      <c r="BU37" s="2" t="s">
        <v>9</v>
      </c>
      <c r="BV37" s="34" t="s">
        <v>9</v>
      </c>
      <c r="BW37" s="47" t="s">
        <v>9</v>
      </c>
      <c r="BX37" s="46" t="s">
        <v>9</v>
      </c>
      <c r="BY37" s="30" t="s">
        <v>9</v>
      </c>
      <c r="BZ37" s="30">
        <v>239491</v>
      </c>
      <c r="CA37" s="30" t="s">
        <v>9</v>
      </c>
      <c r="CB37" s="2" t="s">
        <v>9</v>
      </c>
      <c r="CC37" s="2" t="s">
        <v>9</v>
      </c>
      <c r="CD37" s="34" t="s">
        <v>9</v>
      </c>
      <c r="CE37" s="47" t="s">
        <v>9</v>
      </c>
      <c r="CF37" s="46" t="s">
        <v>9</v>
      </c>
      <c r="CG37" s="30" t="s">
        <v>9</v>
      </c>
      <c r="CH37" s="30">
        <v>231699</v>
      </c>
      <c r="CI37" s="30" t="s">
        <v>9</v>
      </c>
      <c r="CJ37" s="2" t="s">
        <v>9</v>
      </c>
      <c r="CK37" s="2" t="s">
        <v>9</v>
      </c>
      <c r="CL37" s="34" t="s">
        <v>9</v>
      </c>
      <c r="CM37" s="47" t="s">
        <v>9</v>
      </c>
      <c r="CN37" s="46" t="s">
        <v>9</v>
      </c>
      <c r="CO37" s="30" t="s">
        <v>9</v>
      </c>
      <c r="CP37" s="30">
        <v>216065</v>
      </c>
      <c r="CQ37" s="30" t="s">
        <v>9</v>
      </c>
      <c r="CR37" s="2" t="s">
        <v>9</v>
      </c>
      <c r="CS37" s="2" t="s">
        <v>9</v>
      </c>
      <c r="CT37" s="34" t="s">
        <v>9</v>
      </c>
      <c r="CU37" s="47" t="s">
        <v>9</v>
      </c>
    </row>
    <row r="38" spans="1:99" x14ac:dyDescent="0.25">
      <c r="A38" s="68">
        <v>31</v>
      </c>
      <c r="B38" s="69" t="s">
        <v>39</v>
      </c>
      <c r="C38" s="70">
        <f t="shared" si="0"/>
        <v>18607</v>
      </c>
      <c r="D38" s="66" t="s">
        <v>9</v>
      </c>
      <c r="E38" s="3" t="s">
        <v>9</v>
      </c>
      <c r="F38" s="3">
        <v>3650</v>
      </c>
      <c r="G38" s="3" t="s">
        <v>9</v>
      </c>
      <c r="H38" s="2" t="s">
        <v>9</v>
      </c>
      <c r="I38" s="2" t="s">
        <v>9</v>
      </c>
      <c r="J38" s="2" t="s">
        <v>9</v>
      </c>
      <c r="K38" s="47" t="s">
        <v>9</v>
      </c>
      <c r="L38" s="66" t="s">
        <v>9</v>
      </c>
      <c r="M38" s="3" t="s">
        <v>9</v>
      </c>
      <c r="N38" s="3">
        <v>2477</v>
      </c>
      <c r="O38" s="3" t="s">
        <v>9</v>
      </c>
      <c r="P38" s="2" t="s">
        <v>9</v>
      </c>
      <c r="Q38" s="2" t="s">
        <v>9</v>
      </c>
      <c r="R38" s="2" t="s">
        <v>9</v>
      </c>
      <c r="S38" s="47" t="s">
        <v>9</v>
      </c>
      <c r="T38" s="46" t="s">
        <v>9</v>
      </c>
      <c r="U38" s="30" t="s">
        <v>9</v>
      </c>
      <c r="V38" s="30">
        <v>2951</v>
      </c>
      <c r="W38" s="30" t="s">
        <v>9</v>
      </c>
      <c r="X38" s="2" t="s">
        <v>9</v>
      </c>
      <c r="Y38" s="2" t="s">
        <v>9</v>
      </c>
      <c r="Z38" s="2" t="s">
        <v>9</v>
      </c>
      <c r="AA38" s="47" t="s">
        <v>9</v>
      </c>
      <c r="AB38" s="46" t="s">
        <v>9</v>
      </c>
      <c r="AC38" s="30" t="s">
        <v>9</v>
      </c>
      <c r="AD38" s="30">
        <v>2101</v>
      </c>
      <c r="AE38" s="30" t="s">
        <v>9</v>
      </c>
      <c r="AF38" s="2" t="s">
        <v>9</v>
      </c>
      <c r="AG38" s="2" t="s">
        <v>9</v>
      </c>
      <c r="AH38" s="2" t="s">
        <v>9</v>
      </c>
      <c r="AI38" s="47" t="s">
        <v>9</v>
      </c>
      <c r="AJ38" s="46" t="s">
        <v>9</v>
      </c>
      <c r="AK38" s="30" t="s">
        <v>9</v>
      </c>
      <c r="AL38" s="30">
        <v>1683</v>
      </c>
      <c r="AM38" s="30" t="s">
        <v>9</v>
      </c>
      <c r="AN38" s="2" t="s">
        <v>9</v>
      </c>
      <c r="AO38" s="2" t="s">
        <v>9</v>
      </c>
      <c r="AP38" s="34" t="s">
        <v>9</v>
      </c>
      <c r="AQ38" s="47" t="s">
        <v>9</v>
      </c>
      <c r="AR38" s="46" t="s">
        <v>9</v>
      </c>
      <c r="AS38" s="30" t="s">
        <v>9</v>
      </c>
      <c r="AT38" s="30">
        <v>1368</v>
      </c>
      <c r="AU38" s="30" t="s">
        <v>9</v>
      </c>
      <c r="AV38" s="2" t="s">
        <v>9</v>
      </c>
      <c r="AW38" s="2" t="s">
        <v>9</v>
      </c>
      <c r="AX38" s="34" t="s">
        <v>9</v>
      </c>
      <c r="AY38" s="47" t="s">
        <v>9</v>
      </c>
      <c r="AZ38" s="46" t="s">
        <v>9</v>
      </c>
      <c r="BA38" s="30" t="s">
        <v>9</v>
      </c>
      <c r="BB38" s="30">
        <v>1443</v>
      </c>
      <c r="BC38" s="30" t="s">
        <v>9</v>
      </c>
      <c r="BD38" s="2" t="s">
        <v>9</v>
      </c>
      <c r="BE38" s="2" t="s">
        <v>9</v>
      </c>
      <c r="BF38" s="34" t="s">
        <v>9</v>
      </c>
      <c r="BG38" s="47" t="s">
        <v>9</v>
      </c>
      <c r="BH38" s="46" t="s">
        <v>9</v>
      </c>
      <c r="BI38" s="30" t="s">
        <v>9</v>
      </c>
      <c r="BJ38" s="30">
        <v>1340</v>
      </c>
      <c r="BK38" s="30" t="s">
        <v>9</v>
      </c>
      <c r="BL38" s="2" t="s">
        <v>9</v>
      </c>
      <c r="BM38" s="2" t="s">
        <v>9</v>
      </c>
      <c r="BN38" s="34" t="s">
        <v>9</v>
      </c>
      <c r="BO38" s="47" t="s">
        <v>9</v>
      </c>
      <c r="BP38" s="46" t="s">
        <v>9</v>
      </c>
      <c r="BQ38" s="30" t="s">
        <v>9</v>
      </c>
      <c r="BR38" s="30">
        <v>1594</v>
      </c>
      <c r="BS38" s="30" t="s">
        <v>9</v>
      </c>
      <c r="BT38" s="2" t="s">
        <v>9</v>
      </c>
      <c r="BU38" s="2" t="s">
        <v>9</v>
      </c>
      <c r="BV38" s="34" t="s">
        <v>9</v>
      </c>
      <c r="BW38" s="47" t="s">
        <v>9</v>
      </c>
      <c r="BX38" s="46" t="s">
        <v>9</v>
      </c>
      <c r="BY38" s="30" t="s">
        <v>9</v>
      </c>
      <c r="BZ38" s="30">
        <v>1957</v>
      </c>
      <c r="CA38" s="30" t="s">
        <v>9</v>
      </c>
      <c r="CB38" s="2" t="s">
        <v>9</v>
      </c>
      <c r="CC38" s="2" t="s">
        <v>9</v>
      </c>
      <c r="CD38" s="34" t="s">
        <v>9</v>
      </c>
      <c r="CE38" s="47" t="s">
        <v>9</v>
      </c>
      <c r="CF38" s="46" t="s">
        <v>9</v>
      </c>
      <c r="CG38" s="30" t="s">
        <v>9</v>
      </c>
      <c r="CH38" s="30">
        <v>2443</v>
      </c>
      <c r="CI38" s="30" t="s">
        <v>9</v>
      </c>
      <c r="CJ38" s="2" t="s">
        <v>9</v>
      </c>
      <c r="CK38" s="2" t="s">
        <v>9</v>
      </c>
      <c r="CL38" s="34" t="s">
        <v>9</v>
      </c>
      <c r="CM38" s="47" t="s">
        <v>9</v>
      </c>
      <c r="CN38" s="46" t="s">
        <v>9</v>
      </c>
      <c r="CO38" s="30" t="s">
        <v>9</v>
      </c>
      <c r="CP38" s="30">
        <v>2495</v>
      </c>
      <c r="CQ38" s="30" t="s">
        <v>9</v>
      </c>
      <c r="CR38" s="2" t="s">
        <v>9</v>
      </c>
      <c r="CS38" s="2" t="s">
        <v>9</v>
      </c>
      <c r="CT38" s="34" t="s">
        <v>9</v>
      </c>
      <c r="CU38" s="47" t="s">
        <v>9</v>
      </c>
    </row>
    <row r="39" spans="1:99" x14ac:dyDescent="0.25">
      <c r="A39" s="68">
        <v>32</v>
      </c>
      <c r="B39" s="69" t="s">
        <v>40</v>
      </c>
      <c r="C39" s="70">
        <f t="shared" si="0"/>
        <v>98736</v>
      </c>
      <c r="D39" s="66" t="s">
        <v>9</v>
      </c>
      <c r="E39" s="3" t="s">
        <v>9</v>
      </c>
      <c r="F39" s="3">
        <v>16037</v>
      </c>
      <c r="G39" s="3" t="s">
        <v>9</v>
      </c>
      <c r="H39" s="2" t="s">
        <v>9</v>
      </c>
      <c r="I39" s="2" t="s">
        <v>9</v>
      </c>
      <c r="J39" s="2" t="s">
        <v>9</v>
      </c>
      <c r="K39" s="47" t="s">
        <v>9</v>
      </c>
      <c r="L39" s="66" t="s">
        <v>9</v>
      </c>
      <c r="M39" s="3" t="s">
        <v>9</v>
      </c>
      <c r="N39" s="3">
        <v>13048</v>
      </c>
      <c r="O39" s="3" t="s">
        <v>9</v>
      </c>
      <c r="P39" s="2" t="s">
        <v>9</v>
      </c>
      <c r="Q39" s="2" t="s">
        <v>9</v>
      </c>
      <c r="R39" s="2" t="s">
        <v>9</v>
      </c>
      <c r="S39" s="47" t="s">
        <v>9</v>
      </c>
      <c r="T39" s="46" t="s">
        <v>9</v>
      </c>
      <c r="U39" s="30" t="s">
        <v>9</v>
      </c>
      <c r="V39" s="30">
        <v>13727</v>
      </c>
      <c r="W39" s="30" t="s">
        <v>9</v>
      </c>
      <c r="X39" s="2" t="s">
        <v>9</v>
      </c>
      <c r="Y39" s="2" t="s">
        <v>9</v>
      </c>
      <c r="Z39" s="2" t="s">
        <v>9</v>
      </c>
      <c r="AA39" s="47" t="s">
        <v>9</v>
      </c>
      <c r="AB39" s="46" t="s">
        <v>9</v>
      </c>
      <c r="AC39" s="30" t="s">
        <v>9</v>
      </c>
      <c r="AD39" s="30">
        <v>11160</v>
      </c>
      <c r="AE39" s="30" t="s">
        <v>9</v>
      </c>
      <c r="AF39" s="2" t="s">
        <v>9</v>
      </c>
      <c r="AG39" s="2" t="s">
        <v>9</v>
      </c>
      <c r="AH39" s="2" t="s">
        <v>9</v>
      </c>
      <c r="AI39" s="47" t="s">
        <v>9</v>
      </c>
      <c r="AJ39" s="46" t="s">
        <v>9</v>
      </c>
      <c r="AK39" s="30" t="s">
        <v>9</v>
      </c>
      <c r="AL39" s="30">
        <v>8075</v>
      </c>
      <c r="AM39" s="30" t="s">
        <v>9</v>
      </c>
      <c r="AN39" s="2" t="s">
        <v>9</v>
      </c>
      <c r="AO39" s="2" t="s">
        <v>9</v>
      </c>
      <c r="AP39" s="34" t="s">
        <v>9</v>
      </c>
      <c r="AQ39" s="47" t="s">
        <v>9</v>
      </c>
      <c r="AR39" s="46" t="s">
        <v>9</v>
      </c>
      <c r="AS39" s="30" t="s">
        <v>9</v>
      </c>
      <c r="AT39" s="30">
        <v>8514</v>
      </c>
      <c r="AU39" s="30" t="s">
        <v>9</v>
      </c>
      <c r="AV39" s="2" t="s">
        <v>9</v>
      </c>
      <c r="AW39" s="2" t="s">
        <v>9</v>
      </c>
      <c r="AX39" s="34" t="s">
        <v>9</v>
      </c>
      <c r="AY39" s="47" t="s">
        <v>9</v>
      </c>
      <c r="AZ39" s="46" t="s">
        <v>9</v>
      </c>
      <c r="BA39" s="30" t="s">
        <v>9</v>
      </c>
      <c r="BB39" s="30">
        <v>9272</v>
      </c>
      <c r="BC39" s="30" t="s">
        <v>9</v>
      </c>
      <c r="BD39" s="2" t="s">
        <v>9</v>
      </c>
      <c r="BE39" s="2" t="s">
        <v>9</v>
      </c>
      <c r="BF39" s="34" t="s">
        <v>9</v>
      </c>
      <c r="BG39" s="47" t="s">
        <v>9</v>
      </c>
      <c r="BH39" s="46" t="s">
        <v>9</v>
      </c>
      <c r="BI39" s="30" t="s">
        <v>9</v>
      </c>
      <c r="BJ39" s="30">
        <v>10014</v>
      </c>
      <c r="BK39" s="30" t="s">
        <v>9</v>
      </c>
      <c r="BL39" s="2" t="s">
        <v>9</v>
      </c>
      <c r="BM39" s="2" t="s">
        <v>9</v>
      </c>
      <c r="BN39" s="34" t="s">
        <v>9</v>
      </c>
      <c r="BO39" s="47" t="s">
        <v>9</v>
      </c>
      <c r="BP39" s="46" t="s">
        <v>9</v>
      </c>
      <c r="BQ39" s="30" t="s">
        <v>9</v>
      </c>
      <c r="BR39" s="30">
        <v>8889</v>
      </c>
      <c r="BS39" s="30" t="s">
        <v>9</v>
      </c>
      <c r="BT39" s="2" t="s">
        <v>9</v>
      </c>
      <c r="BU39" s="2" t="s">
        <v>9</v>
      </c>
      <c r="BV39" s="34" t="s">
        <v>9</v>
      </c>
      <c r="BW39" s="47" t="s">
        <v>9</v>
      </c>
      <c r="BX39" s="46" t="s">
        <v>9</v>
      </c>
      <c r="BY39" s="30" t="s">
        <v>9</v>
      </c>
      <c r="BZ39" s="30">
        <v>11376</v>
      </c>
      <c r="CA39" s="30" t="s">
        <v>9</v>
      </c>
      <c r="CB39" s="2" t="s">
        <v>9</v>
      </c>
      <c r="CC39" s="2" t="s">
        <v>9</v>
      </c>
      <c r="CD39" s="34" t="s">
        <v>9</v>
      </c>
      <c r="CE39" s="47" t="s">
        <v>9</v>
      </c>
      <c r="CF39" s="46" t="s">
        <v>9</v>
      </c>
      <c r="CG39" s="30" t="s">
        <v>9</v>
      </c>
      <c r="CH39" s="30">
        <v>13682</v>
      </c>
      <c r="CI39" s="30" t="s">
        <v>9</v>
      </c>
      <c r="CJ39" s="2" t="s">
        <v>9</v>
      </c>
      <c r="CK39" s="2" t="s">
        <v>9</v>
      </c>
      <c r="CL39" s="34" t="s">
        <v>9</v>
      </c>
      <c r="CM39" s="47" t="s">
        <v>9</v>
      </c>
      <c r="CN39" s="46" t="s">
        <v>9</v>
      </c>
      <c r="CO39" s="30" t="s">
        <v>9</v>
      </c>
      <c r="CP39" s="30">
        <v>16130</v>
      </c>
      <c r="CQ39" s="30" t="s">
        <v>9</v>
      </c>
      <c r="CR39" s="2" t="s">
        <v>9</v>
      </c>
      <c r="CS39" s="2" t="s">
        <v>9</v>
      </c>
      <c r="CT39" s="34" t="s">
        <v>9</v>
      </c>
      <c r="CU39" s="47" t="s">
        <v>9</v>
      </c>
    </row>
    <row r="40" spans="1:99" ht="16.5" thickBot="1" x14ac:dyDescent="0.3">
      <c r="A40" s="81" t="s">
        <v>41</v>
      </c>
      <c r="B40" s="82"/>
      <c r="C40" s="71">
        <f>SUM(C8:C39)</f>
        <v>68494209.479000002</v>
      </c>
      <c r="D40" s="62">
        <v>941375</v>
      </c>
      <c r="E40" s="63">
        <v>947780</v>
      </c>
      <c r="F40" s="63">
        <v>6809315</v>
      </c>
      <c r="G40" s="63">
        <v>598431</v>
      </c>
      <c r="H40" s="53">
        <f>SUM(H8:H39)</f>
        <v>0.61799999999999999</v>
      </c>
      <c r="I40" s="53" t="s">
        <v>9</v>
      </c>
      <c r="J40" s="53">
        <f t="shared" ref="J40:K40" si="1">SUM(J8:J39)</f>
        <v>8.2696149999999982</v>
      </c>
      <c r="K40" s="67">
        <f t="shared" si="1"/>
        <v>0.58279999999999998</v>
      </c>
      <c r="L40" s="62">
        <f>SUM(L8:L39)</f>
        <v>749045</v>
      </c>
      <c r="M40" s="63">
        <f t="shared" ref="M40:S40" si="2">SUM(M8:M39)</f>
        <v>893708</v>
      </c>
      <c r="N40" s="63">
        <f t="shared" si="2"/>
        <v>6065890.4790000003</v>
      </c>
      <c r="O40" s="63">
        <f t="shared" si="2"/>
        <v>513879</v>
      </c>
      <c r="P40" s="64">
        <f t="shared" si="2"/>
        <v>0.55600000000000005</v>
      </c>
      <c r="Q40" s="53" t="s">
        <v>9</v>
      </c>
      <c r="R40" s="64">
        <f t="shared" si="2"/>
        <v>7.9328279999999989</v>
      </c>
      <c r="S40" s="65">
        <f t="shared" si="2"/>
        <v>0.51100000000000001</v>
      </c>
      <c r="T40" s="62">
        <f>SUM(T8:T39)</f>
        <v>839304</v>
      </c>
      <c r="U40" s="63">
        <f>SUM(U8:U39)</f>
        <v>1064354</v>
      </c>
      <c r="V40" s="51">
        <f t="shared" ref="V40:X40" si="3">SUM(V8:V39)</f>
        <v>6355531</v>
      </c>
      <c r="W40" s="63">
        <f t="shared" si="3"/>
        <v>539786</v>
      </c>
      <c r="X40" s="64">
        <f t="shared" si="3"/>
        <v>7.3999999999999996E-2</v>
      </c>
      <c r="Y40" s="53" t="s">
        <v>9</v>
      </c>
      <c r="Z40" s="64">
        <f t="shared" ref="Z40:AA40" si="4">SUM(Z8:Z39)</f>
        <v>7.8613269999999993</v>
      </c>
      <c r="AA40" s="65">
        <f t="shared" si="4"/>
        <v>0.45860000000000001</v>
      </c>
      <c r="AB40" s="62">
        <f>SUM(AB8:AB39)</f>
        <v>722845</v>
      </c>
      <c r="AC40" s="63">
        <f t="shared" ref="AC40:AD40" si="5">SUM(AC8:AC39)</f>
        <v>758756</v>
      </c>
      <c r="AD40" s="51">
        <f t="shared" si="5"/>
        <v>4938283</v>
      </c>
      <c r="AE40" s="63">
        <f>SUM(AE8:AE39)</f>
        <v>364065</v>
      </c>
      <c r="AF40" s="64">
        <f>SUM(AF8:AF39)</f>
        <v>6.8000000000000005E-2</v>
      </c>
      <c r="AG40" s="53" t="s">
        <v>9</v>
      </c>
      <c r="AH40" s="64">
        <f t="shared" ref="AH40:AI40" si="6">SUM(AH8:AH39)</f>
        <v>6.3289649999999993</v>
      </c>
      <c r="AI40" s="65">
        <f t="shared" si="6"/>
        <v>0.35670000000000002</v>
      </c>
      <c r="AJ40" s="62">
        <f>SUM(AJ8:AJ39)</f>
        <v>708123</v>
      </c>
      <c r="AK40" s="63">
        <f t="shared" ref="AK40:AL40" si="7">SUM(AK8:AK39)</f>
        <v>696088</v>
      </c>
      <c r="AL40" s="51">
        <f t="shared" si="7"/>
        <v>4408550</v>
      </c>
      <c r="AM40" s="63">
        <f>SUM(AM8:AM39)</f>
        <v>318312</v>
      </c>
      <c r="AN40" s="64">
        <f>SUM(AN8:AN39)</f>
        <v>0.61</v>
      </c>
      <c r="AO40" s="53" t="s">
        <v>9</v>
      </c>
      <c r="AP40" s="64">
        <f t="shared" ref="AP40:AQ40" si="8">SUM(AP8:AP39)</f>
        <v>5.6349850000000004</v>
      </c>
      <c r="AQ40" s="65">
        <f t="shared" si="8"/>
        <v>0.31110000000000004</v>
      </c>
      <c r="AR40" s="62">
        <f>SUM(AR8:AR39)</f>
        <v>714616</v>
      </c>
      <c r="AS40" s="63">
        <f>SUM(AS8:AS39)</f>
        <v>985112</v>
      </c>
      <c r="AT40" s="51">
        <f t="shared" ref="AT40" si="9">SUM(AT8:AT39)</f>
        <v>4904054</v>
      </c>
      <c r="AU40" s="63">
        <f>SUM(AU8:AU39)</f>
        <v>299794</v>
      </c>
      <c r="AV40" s="64">
        <f>SUM(AV8:AV39)</f>
        <v>0.60799999999999998</v>
      </c>
      <c r="AW40" s="53" t="s">
        <v>9</v>
      </c>
      <c r="AX40" s="64">
        <f t="shared" ref="AX40:AY40" si="10">SUM(AX8:AX39)</f>
        <v>6.1066309999999984</v>
      </c>
      <c r="AY40" s="65">
        <f t="shared" si="10"/>
        <v>0.3276</v>
      </c>
      <c r="AZ40" s="50">
        <f>SUM(AZ8:AZ39)</f>
        <v>717537</v>
      </c>
      <c r="BA40" s="51">
        <f t="shared" ref="BA40:BB40" si="11">SUM(BA8:BA39)</f>
        <v>1227830</v>
      </c>
      <c r="BB40" s="51">
        <f t="shared" si="11"/>
        <v>5144830</v>
      </c>
      <c r="BC40" s="51">
        <f>SUM(BC8:BC39)</f>
        <v>304549</v>
      </c>
      <c r="BD40" s="52">
        <f>SUM(BD8:BD39)</f>
        <v>0.54600000000000004</v>
      </c>
      <c r="BE40" s="53" t="s">
        <v>9</v>
      </c>
      <c r="BF40" s="52">
        <f>SUM(BF8:BF39)</f>
        <v>6.3851279999999999</v>
      </c>
      <c r="BG40" s="54">
        <f t="shared" ref="BG40" si="12">SUM(BG8:BG39)</f>
        <v>0.33499999999999996</v>
      </c>
      <c r="BH40" s="50">
        <f>SUM(BH8:BH39)</f>
        <v>762197</v>
      </c>
      <c r="BI40" s="51">
        <f t="shared" ref="BI40:BJ40" si="13">SUM(BI8:BI39)</f>
        <v>1301339</v>
      </c>
      <c r="BJ40" s="51">
        <f t="shared" si="13"/>
        <v>5471601</v>
      </c>
      <c r="BK40" s="51">
        <f>SUM(BK8:BK39)</f>
        <v>356643</v>
      </c>
      <c r="BL40" s="52">
        <f>SUM(BL8:BL39)</f>
        <v>0.55800000000000005</v>
      </c>
      <c r="BM40" s="53" t="s">
        <v>9</v>
      </c>
      <c r="BN40" s="52">
        <f>SUM(BN8:BN39)</f>
        <v>6.612305000000001</v>
      </c>
      <c r="BO40" s="54">
        <f>SUM(BO8:BO39)</f>
        <v>0.40750000000000003</v>
      </c>
      <c r="BP40" s="50">
        <f>SUM(BP8:BP39)</f>
        <v>666636</v>
      </c>
      <c r="BQ40" s="51">
        <f t="shared" ref="BQ40:BR40" si="14">SUM(BQ8:BQ39)</f>
        <v>1017732</v>
      </c>
      <c r="BR40" s="51">
        <f t="shared" si="14"/>
        <v>4998158</v>
      </c>
      <c r="BS40" s="51">
        <f>SUM(BS8:BS39)</f>
        <v>388161</v>
      </c>
      <c r="BT40" s="52">
        <f>SUM(BT8:BT39)</f>
        <v>0.53400000000000003</v>
      </c>
      <c r="BU40" s="53" t="s">
        <v>9</v>
      </c>
      <c r="BV40" s="52">
        <f>SUM(BV8:BV39)</f>
        <v>6.3730520000000013</v>
      </c>
      <c r="BW40" s="54">
        <f>SUM(BW8:BW39)</f>
        <v>0.45829999999999999</v>
      </c>
      <c r="BX40" s="50">
        <f>SUM(BX8:BX39)</f>
        <v>703294</v>
      </c>
      <c r="BY40" s="51">
        <f t="shared" ref="BY40:BZ40" si="15">SUM(BY8:BY39)</f>
        <v>813959</v>
      </c>
      <c r="BZ40" s="51">
        <f t="shared" si="15"/>
        <v>5240105</v>
      </c>
      <c r="CA40" s="51">
        <f>SUM(CA8:CA39)</f>
        <v>457929</v>
      </c>
      <c r="CB40" s="52">
        <f>SUM(CB8:CB39)</f>
        <v>0.60099999999999998</v>
      </c>
      <c r="CC40" s="53" t="s">
        <v>9</v>
      </c>
      <c r="CD40" s="52">
        <f>SUM(CD8:CD39)</f>
        <v>6.2558190000000007</v>
      </c>
      <c r="CE40" s="54">
        <f>SUM(CE8:CE39)</f>
        <v>0.46499999999999997</v>
      </c>
      <c r="CF40" s="50">
        <f>SUM(CF8:CF39)</f>
        <v>721487</v>
      </c>
      <c r="CG40" s="51">
        <f t="shared" ref="CG40:CH40" si="16">SUM(CG8:CG39)</f>
        <v>1032997</v>
      </c>
      <c r="CH40" s="51">
        <f t="shared" si="16"/>
        <v>5922177</v>
      </c>
      <c r="CI40" s="51">
        <f>SUM(CI8:CI39)</f>
        <v>508847</v>
      </c>
      <c r="CJ40" s="52">
        <f>SUM(CJ8:CJ39)</f>
        <v>0.59099999999999997</v>
      </c>
      <c r="CK40" s="53" t="s">
        <v>9</v>
      </c>
      <c r="CL40" s="52">
        <f>SUM(CL8:CL39)</f>
        <v>6.7627169999999994</v>
      </c>
      <c r="CM40" s="54">
        <f>SUM(CM8:CM39)</f>
        <v>0.499</v>
      </c>
      <c r="CN40" s="50">
        <f>SUM(CN8:CN39)</f>
        <v>792241</v>
      </c>
      <c r="CO40" s="51">
        <f t="shared" ref="CO40:CP40" si="17">SUM(CO8:CO39)</f>
        <v>865963</v>
      </c>
      <c r="CP40" s="51">
        <f t="shared" si="17"/>
        <v>6417539</v>
      </c>
      <c r="CQ40" s="51">
        <f>SUM(CQ8:CQ39)</f>
        <v>810184</v>
      </c>
      <c r="CR40" s="52">
        <f>SUM(CR8:CR39)</f>
        <v>0.62</v>
      </c>
      <c r="CS40" s="53" t="s">
        <v>9</v>
      </c>
      <c r="CT40" s="52">
        <f>SUM(CT8:CT39)</f>
        <v>7.0432519999999998</v>
      </c>
      <c r="CU40" s="54">
        <f>SUM(CU8:CU39)</f>
        <v>0.85389999999999999</v>
      </c>
    </row>
    <row r="43" spans="1:99" x14ac:dyDescent="0.25">
      <c r="AB43" s="33"/>
      <c r="AC43" s="33"/>
      <c r="AD43" s="33"/>
      <c r="AE43" s="33"/>
    </row>
    <row r="44" spans="1:99" x14ac:dyDescent="0.25">
      <c r="AJ44" s="33"/>
      <c r="AK44" s="33"/>
      <c r="AL44" s="33"/>
      <c r="AM44" s="33"/>
      <c r="AN44" s="33"/>
      <c r="AO44" s="33"/>
      <c r="AP44" s="33"/>
      <c r="AQ44" s="33"/>
      <c r="AR44" s="33"/>
      <c r="AS44" s="33"/>
    </row>
    <row r="45" spans="1:99" x14ac:dyDescent="0.25">
      <c r="AC45" s="33"/>
    </row>
    <row r="46" spans="1:99" x14ac:dyDescent="0.25">
      <c r="AC46" s="33"/>
    </row>
    <row r="48" spans="1:99" x14ac:dyDescent="0.25">
      <c r="AC48" s="33"/>
    </row>
  </sheetData>
  <mergeCells count="41">
    <mergeCell ref="CN5:CU5"/>
    <mergeCell ref="CN6:CQ6"/>
    <mergeCell ref="CR6:CU6"/>
    <mergeCell ref="BX5:CE5"/>
    <mergeCell ref="BX6:CA6"/>
    <mergeCell ref="CB6:CE6"/>
    <mergeCell ref="BP5:BW5"/>
    <mergeCell ref="BP6:BS6"/>
    <mergeCell ref="BT6:BW6"/>
    <mergeCell ref="BH5:BO5"/>
    <mergeCell ref="BH6:BK6"/>
    <mergeCell ref="BL6:BO6"/>
    <mergeCell ref="AZ5:BG5"/>
    <mergeCell ref="AZ6:BC6"/>
    <mergeCell ref="BD6:BG6"/>
    <mergeCell ref="X6:AA6"/>
    <mergeCell ref="L6:O6"/>
    <mergeCell ref="P6:S6"/>
    <mergeCell ref="A40:B40"/>
    <mergeCell ref="D6:G6"/>
    <mergeCell ref="H6:K6"/>
    <mergeCell ref="B5:B7"/>
    <mergeCell ref="A5:A7"/>
    <mergeCell ref="D5:K5"/>
    <mergeCell ref="C5:C7"/>
    <mergeCell ref="CF5:CM5"/>
    <mergeCell ref="CF6:CI6"/>
    <mergeCell ref="CJ6:CM6"/>
    <mergeCell ref="A3:AY3"/>
    <mergeCell ref="L5:S5"/>
    <mergeCell ref="AJ5:AQ5"/>
    <mergeCell ref="AJ6:AM6"/>
    <mergeCell ref="AN6:AQ6"/>
    <mergeCell ref="AR5:AY5"/>
    <mergeCell ref="AR6:AU6"/>
    <mergeCell ref="AV6:AY6"/>
    <mergeCell ref="AB5:AI5"/>
    <mergeCell ref="AB6:AE6"/>
    <mergeCell ref="AF6:AI6"/>
    <mergeCell ref="T5:AA5"/>
    <mergeCell ref="T6:W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D8F2-9215-4706-B7F3-7848AAEE6CDE}">
  <dimension ref="A1:Z114"/>
  <sheetViews>
    <sheetView topLeftCell="A80" zoomScale="70" zoomScaleNormal="70" workbookViewId="0">
      <selection activeCell="Z112" sqref="Z112"/>
    </sheetView>
  </sheetViews>
  <sheetFormatPr defaultRowHeight="15.75" x14ac:dyDescent="0.25"/>
  <cols>
    <col min="1" max="1" width="4.7109375" style="1" customWidth="1"/>
    <col min="2" max="2" width="44.5703125" style="1" customWidth="1"/>
    <col min="3" max="14" width="12.140625" style="1" customWidth="1"/>
    <col min="15" max="15" width="12.85546875" style="1" customWidth="1"/>
    <col min="16" max="16" width="14.85546875" style="1" customWidth="1"/>
    <col min="17" max="17" width="12.85546875" style="1" customWidth="1"/>
    <col min="18" max="18" width="14.85546875" style="1" customWidth="1"/>
    <col min="19" max="19" width="12.85546875" style="55" customWidth="1"/>
    <col min="20" max="20" width="14.85546875" style="55" customWidth="1"/>
    <col min="21" max="21" width="12.42578125" style="1" customWidth="1"/>
    <col min="22" max="22" width="13.7109375" style="1" customWidth="1"/>
    <col min="23" max="23" width="12.42578125" style="1" customWidth="1"/>
    <col min="24" max="24" width="12.85546875" style="1" customWidth="1"/>
    <col min="25" max="25" width="14.42578125" style="1" customWidth="1"/>
    <col min="26" max="26" width="15.85546875" style="1" customWidth="1"/>
    <col min="27" max="16384" width="9.140625" style="1"/>
  </cols>
  <sheetData>
    <row r="1" spans="1:26" x14ac:dyDescent="0.25">
      <c r="J1" s="27"/>
      <c r="L1" s="27"/>
      <c r="N1" s="27" t="s">
        <v>44</v>
      </c>
    </row>
    <row r="2" spans="1:26" x14ac:dyDescent="0.25">
      <c r="B2" s="4"/>
      <c r="C2" s="4"/>
      <c r="D2" s="4"/>
      <c r="F2" s="5"/>
      <c r="G2" s="5"/>
      <c r="H2" s="5"/>
      <c r="I2" s="5"/>
      <c r="J2" s="5"/>
    </row>
    <row r="3" spans="1:26" ht="14.25" customHeight="1" x14ac:dyDescent="0.25">
      <c r="A3" s="89" t="s">
        <v>45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26" x14ac:dyDescent="0.25">
      <c r="C4" s="15"/>
      <c r="D4" s="15"/>
      <c r="E4" s="15"/>
    </row>
    <row r="5" spans="1:26" x14ac:dyDescent="0.25">
      <c r="A5" s="92" t="s">
        <v>1</v>
      </c>
      <c r="B5" s="92" t="s">
        <v>46</v>
      </c>
      <c r="C5" s="90">
        <v>44562</v>
      </c>
      <c r="D5" s="90"/>
      <c r="E5" s="90">
        <v>44593</v>
      </c>
      <c r="F5" s="90"/>
      <c r="G5" s="90">
        <v>44621</v>
      </c>
      <c r="H5" s="90"/>
      <c r="I5" s="90">
        <v>44652</v>
      </c>
      <c r="J5" s="90"/>
      <c r="K5" s="90">
        <v>44682</v>
      </c>
      <c r="L5" s="90"/>
      <c r="M5" s="90">
        <v>44713</v>
      </c>
      <c r="N5" s="90"/>
      <c r="O5" s="90">
        <v>44743</v>
      </c>
      <c r="P5" s="90"/>
      <c r="Q5" s="90">
        <v>44774</v>
      </c>
      <c r="R5" s="90"/>
      <c r="S5" s="88">
        <v>44805</v>
      </c>
      <c r="T5" s="88"/>
      <c r="U5" s="88">
        <v>44835</v>
      </c>
      <c r="V5" s="88"/>
      <c r="W5" s="88">
        <v>44866</v>
      </c>
      <c r="X5" s="88"/>
      <c r="Y5" s="88">
        <v>44896</v>
      </c>
      <c r="Z5" s="88"/>
    </row>
    <row r="6" spans="1:26" ht="47.25" customHeight="1" x14ac:dyDescent="0.25">
      <c r="A6" s="92"/>
      <c r="B6" s="92"/>
      <c r="C6" s="16" t="s">
        <v>112</v>
      </c>
      <c r="D6" s="16" t="s">
        <v>116</v>
      </c>
      <c r="E6" s="16" t="s">
        <v>114</v>
      </c>
      <c r="F6" s="16" t="s">
        <v>117</v>
      </c>
      <c r="G6" s="16" t="s">
        <v>114</v>
      </c>
      <c r="H6" s="16" t="s">
        <v>117</v>
      </c>
      <c r="I6" s="16" t="s">
        <v>114</v>
      </c>
      <c r="J6" s="16" t="s">
        <v>117</v>
      </c>
      <c r="K6" s="16" t="s">
        <v>114</v>
      </c>
      <c r="L6" s="16" t="s">
        <v>113</v>
      </c>
      <c r="M6" s="16" t="s">
        <v>114</v>
      </c>
      <c r="N6" s="16" t="s">
        <v>113</v>
      </c>
      <c r="O6" s="16" t="s">
        <v>114</v>
      </c>
      <c r="P6" s="16" t="s">
        <v>113</v>
      </c>
      <c r="Q6" s="16" t="s">
        <v>114</v>
      </c>
      <c r="R6" s="16" t="s">
        <v>113</v>
      </c>
      <c r="S6" s="56" t="s">
        <v>114</v>
      </c>
      <c r="T6" s="56" t="s">
        <v>113</v>
      </c>
      <c r="U6" s="56" t="s">
        <v>114</v>
      </c>
      <c r="V6" s="56" t="s">
        <v>113</v>
      </c>
      <c r="W6" s="56" t="s">
        <v>114</v>
      </c>
      <c r="X6" s="56" t="s">
        <v>113</v>
      </c>
      <c r="Y6" s="56" t="s">
        <v>114</v>
      </c>
      <c r="Z6" s="56" t="s">
        <v>113</v>
      </c>
    </row>
    <row r="7" spans="1:26" x14ac:dyDescent="0.25">
      <c r="A7" s="2">
        <v>1</v>
      </c>
      <c r="B7" s="17" t="s">
        <v>47</v>
      </c>
      <c r="C7" s="18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7"/>
      <c r="T7" s="57"/>
      <c r="U7" s="57"/>
      <c r="V7" s="57"/>
      <c r="W7" s="57"/>
      <c r="X7" s="57"/>
      <c r="Y7" s="57"/>
      <c r="Z7" s="57"/>
    </row>
    <row r="8" spans="1:26" x14ac:dyDescent="0.25">
      <c r="A8" s="2"/>
      <c r="B8" s="6" t="s">
        <v>48</v>
      </c>
      <c r="C8" s="7">
        <v>756723</v>
      </c>
      <c r="D8" s="8">
        <v>3.630419446746036</v>
      </c>
      <c r="E8" s="7">
        <v>682499</v>
      </c>
      <c r="F8" s="8">
        <v>3.98</v>
      </c>
      <c r="G8" s="7">
        <v>756744</v>
      </c>
      <c r="H8" s="8">
        <v>4.0999999999999996</v>
      </c>
      <c r="I8" s="17">
        <v>639171</v>
      </c>
      <c r="J8" s="8">
        <v>4.1888076430251058</v>
      </c>
      <c r="K8" s="17">
        <v>590598</v>
      </c>
      <c r="L8" s="8">
        <v>3.6224261341894146</v>
      </c>
      <c r="M8" s="17">
        <v>673165</v>
      </c>
      <c r="N8" s="8">
        <v>4.1950115647723809</v>
      </c>
      <c r="O8" s="17">
        <v>695489</v>
      </c>
      <c r="P8" s="8">
        <v>4.4475103272661398</v>
      </c>
      <c r="Q8" s="17">
        <v>754074</v>
      </c>
      <c r="R8" s="8">
        <v>4.4970902855687909</v>
      </c>
      <c r="S8" s="57">
        <v>609871</v>
      </c>
      <c r="T8" s="58">
        <v>4.2499879318741174</v>
      </c>
      <c r="U8" s="57">
        <v>830401</v>
      </c>
      <c r="V8" s="58">
        <v>4.071241710328656</v>
      </c>
      <c r="W8" s="57">
        <v>1114498</v>
      </c>
      <c r="X8" s="58">
        <v>4.3499706414906081</v>
      </c>
      <c r="Y8" s="57">
        <v>1294057</v>
      </c>
      <c r="Z8" s="58">
        <v>4.3405656628726543</v>
      </c>
    </row>
    <row r="9" spans="1:26" x14ac:dyDescent="0.25">
      <c r="A9" s="2"/>
      <c r="B9" s="6" t="s">
        <v>49</v>
      </c>
      <c r="C9" s="7">
        <v>938.05700000000002</v>
      </c>
      <c r="D9" s="8">
        <v>837.68760999999995</v>
      </c>
      <c r="E9" s="7">
        <v>865.18899999999996</v>
      </c>
      <c r="F9" s="17">
        <v>858.74</v>
      </c>
      <c r="G9" s="7">
        <v>901.68999999999983</v>
      </c>
      <c r="H9" s="17">
        <v>851.41</v>
      </c>
      <c r="I9" s="17">
        <v>762.99400000000014</v>
      </c>
      <c r="J9" s="8">
        <v>868.82642999999996</v>
      </c>
      <c r="K9" s="17">
        <v>625.95799999999986</v>
      </c>
      <c r="L9" s="8">
        <v>852.56701999999996</v>
      </c>
      <c r="M9" s="17">
        <v>732.63400000000001</v>
      </c>
      <c r="N9" s="8">
        <v>927.25016000000005</v>
      </c>
      <c r="O9" s="17">
        <v>783.93600000000004</v>
      </c>
      <c r="P9" s="8">
        <v>891.76931999999999</v>
      </c>
      <c r="Q9" s="17">
        <v>891.61599999999999</v>
      </c>
      <c r="R9" s="8">
        <v>825.11495000000002</v>
      </c>
      <c r="S9" s="57">
        <v>701.91100000000006</v>
      </c>
      <c r="T9" s="58">
        <v>910.88590999999997</v>
      </c>
      <c r="U9" s="57">
        <v>1012.645</v>
      </c>
      <c r="V9" s="58">
        <v>894.18691000000001</v>
      </c>
      <c r="W9" s="57">
        <v>1509.018</v>
      </c>
      <c r="X9" s="58">
        <v>893.80303000000004</v>
      </c>
      <c r="Y9" s="57">
        <v>1314.162</v>
      </c>
      <c r="Z9" s="58">
        <v>820.62057000000004</v>
      </c>
    </row>
    <row r="10" spans="1:26" x14ac:dyDescent="0.25">
      <c r="A10" s="2">
        <v>2</v>
      </c>
      <c r="B10" s="17" t="s">
        <v>50</v>
      </c>
      <c r="C10" s="10"/>
      <c r="D10" s="8"/>
      <c r="E10" s="10"/>
      <c r="F10" s="17"/>
      <c r="G10" s="10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7"/>
      <c r="T10" s="57"/>
      <c r="U10" s="57"/>
      <c r="V10" s="57"/>
      <c r="W10" s="57"/>
      <c r="X10" s="57"/>
      <c r="Y10" s="57"/>
      <c r="Z10" s="57"/>
    </row>
    <row r="11" spans="1:26" x14ac:dyDescent="0.25">
      <c r="A11" s="2"/>
      <c r="B11" s="6" t="s">
        <v>48</v>
      </c>
      <c r="C11" s="7">
        <v>889460</v>
      </c>
      <c r="D11" s="8">
        <v>3.7031866638184967</v>
      </c>
      <c r="E11" s="7">
        <v>811447</v>
      </c>
      <c r="F11" s="8">
        <v>3.8</v>
      </c>
      <c r="G11" s="7">
        <v>915976</v>
      </c>
      <c r="H11" s="8">
        <v>3.71</v>
      </c>
      <c r="I11" s="17">
        <v>740540</v>
      </c>
      <c r="J11" s="8">
        <v>3.5571178329327249</v>
      </c>
      <c r="K11" s="17">
        <v>776258</v>
      </c>
      <c r="L11" s="8">
        <v>2.9842574891337672</v>
      </c>
      <c r="M11" s="17">
        <v>888658</v>
      </c>
      <c r="N11" s="8">
        <v>3.6641639415838259</v>
      </c>
      <c r="O11" s="17">
        <v>953172</v>
      </c>
      <c r="P11" s="8">
        <v>3.8166985811584899</v>
      </c>
      <c r="Q11" s="17">
        <v>1057091</v>
      </c>
      <c r="R11" s="8">
        <v>3.9521740228608508</v>
      </c>
      <c r="S11" s="57">
        <v>825773</v>
      </c>
      <c r="T11" s="58">
        <v>3.9068560851468868</v>
      </c>
      <c r="U11" s="57">
        <v>782963</v>
      </c>
      <c r="V11" s="58">
        <v>3.720567945100854</v>
      </c>
      <c r="W11" s="57">
        <v>806104</v>
      </c>
      <c r="X11" s="58">
        <v>3.7787837053283448</v>
      </c>
      <c r="Y11" s="57">
        <v>831246</v>
      </c>
      <c r="Z11" s="58">
        <v>3.9845315947385007</v>
      </c>
    </row>
    <row r="12" spans="1:26" x14ac:dyDescent="0.25">
      <c r="A12" s="2"/>
      <c r="B12" s="6" t="s">
        <v>49</v>
      </c>
      <c r="C12" s="7">
        <v>1232</v>
      </c>
      <c r="D12" s="8">
        <v>839.01293999999996</v>
      </c>
      <c r="E12" s="7">
        <v>1146</v>
      </c>
      <c r="F12" s="17">
        <v>860.25</v>
      </c>
      <c r="G12" s="7">
        <v>1276</v>
      </c>
      <c r="H12" s="17">
        <v>851.87</v>
      </c>
      <c r="I12" s="17">
        <v>955</v>
      </c>
      <c r="J12" s="8">
        <v>870.18889999999999</v>
      </c>
      <c r="K12" s="17">
        <v>789</v>
      </c>
      <c r="L12" s="8">
        <v>853.04522999999995</v>
      </c>
      <c r="M12" s="17">
        <v>1318</v>
      </c>
      <c r="N12" s="8">
        <v>929.41166999999996</v>
      </c>
      <c r="O12" s="17">
        <v>1183</v>
      </c>
      <c r="P12" s="8">
        <v>892.70547999999997</v>
      </c>
      <c r="Q12" s="17">
        <v>1323</v>
      </c>
      <c r="R12" s="8">
        <v>825.60149000000001</v>
      </c>
      <c r="S12" s="57">
        <v>1080</v>
      </c>
      <c r="T12" s="58">
        <v>910.68579</v>
      </c>
      <c r="U12" s="57">
        <v>906</v>
      </c>
      <c r="V12" s="58">
        <v>895.06841999999995</v>
      </c>
      <c r="W12" s="57">
        <v>959</v>
      </c>
      <c r="X12" s="58">
        <v>894.84335999999996</v>
      </c>
      <c r="Y12" s="57">
        <v>990</v>
      </c>
      <c r="Z12" s="58">
        <v>821.68443000000002</v>
      </c>
    </row>
    <row r="13" spans="1:26" x14ac:dyDescent="0.25">
      <c r="A13" s="2">
        <v>3</v>
      </c>
      <c r="B13" s="17" t="s">
        <v>51</v>
      </c>
      <c r="C13" s="10"/>
      <c r="D13" s="8"/>
      <c r="E13" s="10"/>
      <c r="F13" s="17"/>
      <c r="G13" s="10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57"/>
      <c r="T13" s="57"/>
      <c r="U13" s="57"/>
      <c r="V13" s="57"/>
      <c r="W13" s="57"/>
      <c r="X13" s="57"/>
      <c r="Y13" s="57"/>
      <c r="Z13" s="57"/>
    </row>
    <row r="14" spans="1:26" x14ac:dyDescent="0.25">
      <c r="A14" s="2"/>
      <c r="B14" s="9" t="s">
        <v>48</v>
      </c>
      <c r="C14" s="7">
        <v>1001177</v>
      </c>
      <c r="D14" s="8">
        <v>2.9148486031940406</v>
      </c>
      <c r="E14" s="7">
        <v>858961</v>
      </c>
      <c r="F14" s="8">
        <v>3.11</v>
      </c>
      <c r="G14" s="7">
        <v>862953</v>
      </c>
      <c r="H14" s="8">
        <v>2.88</v>
      </c>
      <c r="I14" s="17">
        <v>712321</v>
      </c>
      <c r="J14" s="8">
        <v>2.9774905339306295</v>
      </c>
      <c r="K14" s="17">
        <v>609385</v>
      </c>
      <c r="L14" s="8">
        <v>2.6379187161633282</v>
      </c>
      <c r="M14" s="17">
        <v>645946</v>
      </c>
      <c r="N14" s="8">
        <v>2.883443987577909</v>
      </c>
      <c r="O14" s="17">
        <v>568925</v>
      </c>
      <c r="P14" s="8">
        <v>3.0351885222129455</v>
      </c>
      <c r="Q14" s="17">
        <v>587189</v>
      </c>
      <c r="R14" s="8">
        <v>3.0283626760299933</v>
      </c>
      <c r="S14" s="57">
        <v>599650</v>
      </c>
      <c r="T14" s="58">
        <v>3.2288252147085799</v>
      </c>
      <c r="U14" s="57">
        <v>698221</v>
      </c>
      <c r="V14" s="58">
        <v>3.0423331724482652</v>
      </c>
      <c r="W14" s="57">
        <v>774673</v>
      </c>
      <c r="X14" s="58">
        <v>2.9885639101917842</v>
      </c>
      <c r="Y14" s="57">
        <v>935678</v>
      </c>
      <c r="Z14" s="58">
        <v>2.9955998858581689</v>
      </c>
    </row>
    <row r="15" spans="1:26" x14ac:dyDescent="0.25">
      <c r="A15" s="2"/>
      <c r="B15" s="9" t="s">
        <v>49</v>
      </c>
      <c r="C15" s="7">
        <v>1241</v>
      </c>
      <c r="D15" s="8">
        <v>836.71397999999999</v>
      </c>
      <c r="E15" s="7">
        <v>1202</v>
      </c>
      <c r="F15" s="8">
        <v>858.84</v>
      </c>
      <c r="G15" s="7">
        <v>840</v>
      </c>
      <c r="H15" s="8">
        <v>850.33</v>
      </c>
      <c r="I15" s="17">
        <v>703</v>
      </c>
      <c r="J15" s="8">
        <v>872.42929000000004</v>
      </c>
      <c r="K15" s="17">
        <v>504</v>
      </c>
      <c r="L15" s="8">
        <v>851.25945999999999</v>
      </c>
      <c r="M15" s="17">
        <v>508</v>
      </c>
      <c r="N15" s="8">
        <v>926.37442999999996</v>
      </c>
      <c r="O15" s="17">
        <v>519</v>
      </c>
      <c r="P15" s="8">
        <v>891.99983999999995</v>
      </c>
      <c r="Q15" s="17">
        <v>529</v>
      </c>
      <c r="R15" s="8">
        <v>823.86949000000004</v>
      </c>
      <c r="S15" s="57">
        <v>618</v>
      </c>
      <c r="T15" s="58">
        <v>912.95063000000005</v>
      </c>
      <c r="U15" s="57">
        <v>678</v>
      </c>
      <c r="V15" s="58">
        <v>893.97676999999999</v>
      </c>
      <c r="W15" s="57">
        <v>800</v>
      </c>
      <c r="X15" s="58">
        <v>893.75572999999997</v>
      </c>
      <c r="Y15" s="57">
        <v>950</v>
      </c>
      <c r="Z15" s="58">
        <v>820.66683</v>
      </c>
    </row>
    <row r="16" spans="1:26" x14ac:dyDescent="0.25">
      <c r="A16" s="2">
        <v>4</v>
      </c>
      <c r="B16" s="19" t="s">
        <v>108</v>
      </c>
      <c r="C16" s="10"/>
      <c r="D16" s="8"/>
      <c r="E16" s="10"/>
      <c r="F16" s="17"/>
      <c r="G16" s="10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57"/>
      <c r="T16" s="57"/>
      <c r="U16" s="57"/>
      <c r="V16" s="57"/>
      <c r="W16" s="57"/>
      <c r="X16" s="57"/>
      <c r="Y16" s="57"/>
      <c r="Z16" s="57"/>
    </row>
    <row r="17" spans="1:26" x14ac:dyDescent="0.25">
      <c r="A17" s="2"/>
      <c r="B17" s="9" t="s">
        <v>48</v>
      </c>
      <c r="C17" s="7">
        <v>124500</v>
      </c>
      <c r="D17" s="8">
        <v>3.2459698795180723</v>
      </c>
      <c r="E17" s="7">
        <v>104570</v>
      </c>
      <c r="F17" s="8">
        <v>3.13</v>
      </c>
      <c r="G17" s="7">
        <v>76700</v>
      </c>
      <c r="H17" s="8">
        <v>2.87</v>
      </c>
      <c r="I17" s="17">
        <v>62336</v>
      </c>
      <c r="J17" s="8">
        <v>2.9140432494866526</v>
      </c>
      <c r="K17" s="17">
        <v>23891</v>
      </c>
      <c r="L17" s="8">
        <v>2.474157214013645</v>
      </c>
      <c r="M17" s="17">
        <v>18201</v>
      </c>
      <c r="N17" s="8">
        <v>2.7118438547332562</v>
      </c>
      <c r="O17" s="17">
        <v>22461</v>
      </c>
      <c r="P17" s="8">
        <v>2.9129687013044836</v>
      </c>
      <c r="Q17" s="17">
        <v>43001</v>
      </c>
      <c r="R17" s="8">
        <v>2.9243457128903976</v>
      </c>
      <c r="S17" s="57">
        <v>66364</v>
      </c>
      <c r="T17" s="58">
        <v>3.282104906274486</v>
      </c>
      <c r="U17" s="57">
        <v>86405</v>
      </c>
      <c r="V17" s="58">
        <v>3.0291708813147387</v>
      </c>
      <c r="W17" s="57">
        <v>113614</v>
      </c>
      <c r="X17" s="58">
        <v>2.9077302973225132</v>
      </c>
      <c r="Y17" s="57">
        <v>133816</v>
      </c>
      <c r="Z17" s="58">
        <v>2.9354080976863752</v>
      </c>
    </row>
    <row r="18" spans="1:26" x14ac:dyDescent="0.25">
      <c r="A18" s="2"/>
      <c r="B18" s="9" t="s">
        <v>49</v>
      </c>
      <c r="C18" s="11">
        <v>24</v>
      </c>
      <c r="D18" s="12">
        <v>838.43304000000001</v>
      </c>
      <c r="E18" s="11">
        <v>13</v>
      </c>
      <c r="F18" s="8">
        <v>858</v>
      </c>
      <c r="G18" s="11">
        <v>0</v>
      </c>
      <c r="H18" s="8">
        <v>0</v>
      </c>
      <c r="I18" s="17">
        <v>38</v>
      </c>
      <c r="J18" s="8">
        <v>871.00981999999999</v>
      </c>
      <c r="K18" s="17">
        <v>8</v>
      </c>
      <c r="L18" s="8">
        <v>850.30695000000003</v>
      </c>
      <c r="M18" s="17">
        <v>11</v>
      </c>
      <c r="N18" s="8">
        <v>926.22866999999997</v>
      </c>
      <c r="O18" s="17">
        <v>12</v>
      </c>
      <c r="P18" s="8">
        <v>892.57790999999997</v>
      </c>
      <c r="Q18" s="17">
        <v>13</v>
      </c>
      <c r="R18" s="8">
        <v>824.25977</v>
      </c>
      <c r="S18" s="57">
        <v>13</v>
      </c>
      <c r="T18" s="58">
        <v>913.76327000000003</v>
      </c>
      <c r="U18" s="57">
        <v>17</v>
      </c>
      <c r="V18" s="58">
        <v>893.82245</v>
      </c>
      <c r="W18" s="57">
        <v>19</v>
      </c>
      <c r="X18" s="58">
        <v>893.74891000000002</v>
      </c>
      <c r="Y18" s="57">
        <v>21</v>
      </c>
      <c r="Z18" s="58">
        <v>821.10783000000004</v>
      </c>
    </row>
    <row r="19" spans="1:26" x14ac:dyDescent="0.25">
      <c r="A19" s="2">
        <v>5</v>
      </c>
      <c r="B19" s="17" t="s">
        <v>52</v>
      </c>
      <c r="C19" s="9"/>
      <c r="D19" s="9"/>
      <c r="E19" s="9"/>
      <c r="F19" s="17"/>
      <c r="G19" s="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7"/>
      <c r="T19" s="57"/>
      <c r="U19" s="57"/>
      <c r="V19" s="57"/>
      <c r="W19" s="57"/>
      <c r="X19" s="57"/>
      <c r="Y19" s="57"/>
      <c r="Z19" s="57"/>
    </row>
    <row r="20" spans="1:26" x14ac:dyDescent="0.25">
      <c r="A20" s="2"/>
      <c r="B20" s="9" t="s">
        <v>48</v>
      </c>
      <c r="C20" s="7">
        <v>12305</v>
      </c>
      <c r="D20" s="8">
        <v>2.7812685900040637</v>
      </c>
      <c r="E20" s="7">
        <v>9470</v>
      </c>
      <c r="F20" s="8">
        <v>2.95</v>
      </c>
      <c r="G20" s="7">
        <v>10087</v>
      </c>
      <c r="H20" s="8">
        <v>2.83</v>
      </c>
      <c r="I20" s="17">
        <v>7430</v>
      </c>
      <c r="J20" s="8">
        <v>2.8730430686406461</v>
      </c>
      <c r="K20" s="17">
        <v>5920</v>
      </c>
      <c r="L20" s="8">
        <v>2.4578783783783784</v>
      </c>
      <c r="M20" s="17">
        <v>6521</v>
      </c>
      <c r="N20" s="8">
        <v>2.6732249654960891</v>
      </c>
      <c r="O20" s="17">
        <v>8296</v>
      </c>
      <c r="P20" s="8">
        <v>3.1451723722275795</v>
      </c>
      <c r="Q20" s="17">
        <v>7702</v>
      </c>
      <c r="R20" s="8">
        <v>2.9885912749935084</v>
      </c>
      <c r="S20" s="57">
        <v>6683</v>
      </c>
      <c r="T20" s="58">
        <v>3.1192862486907074</v>
      </c>
      <c r="U20" s="57">
        <v>8238</v>
      </c>
      <c r="V20" s="58">
        <v>3.0564918669579995</v>
      </c>
      <c r="W20" s="57">
        <v>12627</v>
      </c>
      <c r="X20" s="58">
        <v>2.9568979171616379</v>
      </c>
      <c r="Y20" s="57">
        <v>14388</v>
      </c>
      <c r="Z20" s="58">
        <v>2.9797143452877397</v>
      </c>
    </row>
    <row r="21" spans="1:26" x14ac:dyDescent="0.25">
      <c r="A21" s="2"/>
      <c r="B21" s="9" t="s">
        <v>49</v>
      </c>
      <c r="C21" s="11">
        <v>17.190000000000001</v>
      </c>
      <c r="D21" s="12">
        <v>839.06604000000004</v>
      </c>
      <c r="E21" s="11">
        <v>14.68</v>
      </c>
      <c r="F21" s="8">
        <v>859.03296999999998</v>
      </c>
      <c r="G21" s="11">
        <v>15</v>
      </c>
      <c r="H21" s="8">
        <v>849.99552000000006</v>
      </c>
      <c r="I21" s="17">
        <v>10.67</v>
      </c>
      <c r="J21" s="8">
        <v>871.89355999999998</v>
      </c>
      <c r="K21" s="17">
        <v>6.72</v>
      </c>
      <c r="L21" s="8">
        <v>850.45174999999995</v>
      </c>
      <c r="M21" s="17">
        <v>8.2899999999999991</v>
      </c>
      <c r="N21" s="8">
        <v>926.51535000000001</v>
      </c>
      <c r="O21" s="17">
        <v>11.67</v>
      </c>
      <c r="P21" s="8">
        <v>892.68318999999997</v>
      </c>
      <c r="Q21" s="17">
        <v>10.039999999999999</v>
      </c>
      <c r="R21" s="8">
        <v>824.61811999999998</v>
      </c>
      <c r="S21" s="57">
        <v>9.82</v>
      </c>
      <c r="T21" s="58">
        <v>913.59905000000003</v>
      </c>
      <c r="U21" s="57">
        <v>11.76</v>
      </c>
      <c r="V21" s="58">
        <v>894.10020999999995</v>
      </c>
      <c r="W21" s="57">
        <v>18</v>
      </c>
      <c r="X21" s="58">
        <v>894.28953999999999</v>
      </c>
      <c r="Y21" s="57">
        <v>18.59</v>
      </c>
      <c r="Z21" s="58">
        <v>820.51373999999998</v>
      </c>
    </row>
    <row r="22" spans="1:26" x14ac:dyDescent="0.25">
      <c r="A22" s="2">
        <v>6</v>
      </c>
      <c r="B22" s="17" t="s">
        <v>53</v>
      </c>
      <c r="C22" s="10"/>
      <c r="D22" s="8"/>
      <c r="E22" s="10"/>
      <c r="F22" s="17"/>
      <c r="G22" s="10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57"/>
      <c r="T22" s="57"/>
      <c r="U22" s="57"/>
      <c r="V22" s="57"/>
      <c r="W22" s="57"/>
      <c r="X22" s="57"/>
      <c r="Y22" s="57"/>
      <c r="Z22" s="57"/>
    </row>
    <row r="23" spans="1:26" x14ac:dyDescent="0.25">
      <c r="A23" s="2"/>
      <c r="B23" s="9" t="s">
        <v>48</v>
      </c>
      <c r="C23" s="7">
        <v>102729</v>
      </c>
      <c r="D23" s="8">
        <v>3.1018947911495292</v>
      </c>
      <c r="E23" s="7">
        <v>86641</v>
      </c>
      <c r="F23" s="17">
        <v>3.25</v>
      </c>
      <c r="G23" s="7">
        <v>91003</v>
      </c>
      <c r="H23" s="17">
        <v>3.06</v>
      </c>
      <c r="I23" s="17">
        <v>78601</v>
      </c>
      <c r="J23" s="8">
        <v>3.1328311344639386</v>
      </c>
      <c r="K23" s="17">
        <v>65773</v>
      </c>
      <c r="L23" s="8">
        <v>2.9512763596004437</v>
      </c>
      <c r="M23" s="17">
        <v>63138</v>
      </c>
      <c r="N23" s="8">
        <v>3.3081486584940922</v>
      </c>
      <c r="O23" s="17">
        <v>65095</v>
      </c>
      <c r="P23" s="8">
        <v>3.4158591289653586</v>
      </c>
      <c r="Q23" s="17">
        <v>67423</v>
      </c>
      <c r="R23" s="8">
        <v>3.3090443913797958</v>
      </c>
      <c r="S23" s="57">
        <v>69712</v>
      </c>
      <c r="T23" s="58">
        <v>3.3987029492770255</v>
      </c>
      <c r="U23" s="57">
        <v>76675</v>
      </c>
      <c r="V23" s="58">
        <v>3.2726922725790675</v>
      </c>
      <c r="W23" s="57">
        <v>89819</v>
      </c>
      <c r="X23" s="58">
        <v>3.1281798951224129</v>
      </c>
      <c r="Y23" s="57">
        <v>102873</v>
      </c>
      <c r="Z23" s="58">
        <v>3.1683616692426582</v>
      </c>
    </row>
    <row r="24" spans="1:26" x14ac:dyDescent="0.25">
      <c r="A24" s="2"/>
      <c r="B24" s="9" t="s">
        <v>49</v>
      </c>
      <c r="C24" s="7">
        <v>71.335999999999999</v>
      </c>
      <c r="D24" s="8">
        <v>837.76297999999997</v>
      </c>
      <c r="E24" s="7">
        <v>57.905999999999992</v>
      </c>
      <c r="F24" s="10">
        <v>858.43</v>
      </c>
      <c r="G24" s="7">
        <v>50.257000000000005</v>
      </c>
      <c r="H24" s="10">
        <v>851.2</v>
      </c>
      <c r="I24" s="17">
        <v>38.807000000000002</v>
      </c>
      <c r="J24" s="8">
        <v>872.90254000000004</v>
      </c>
      <c r="K24" s="17">
        <v>28.396999999999998</v>
      </c>
      <c r="L24" s="8">
        <v>850.42593999999997</v>
      </c>
      <c r="M24" s="17">
        <v>30.001999999999999</v>
      </c>
      <c r="N24" s="8">
        <v>926.40275999999994</v>
      </c>
      <c r="O24" s="17">
        <v>29.074999999999999</v>
      </c>
      <c r="P24" s="8">
        <v>891.33119999999997</v>
      </c>
      <c r="Q24" s="17">
        <v>27.265000000000001</v>
      </c>
      <c r="R24" s="8">
        <v>824.02860999999996</v>
      </c>
      <c r="S24" s="57">
        <v>29.951999999999998</v>
      </c>
      <c r="T24" s="58">
        <v>913.33687999999995</v>
      </c>
      <c r="U24" s="57">
        <v>37.546999999999997</v>
      </c>
      <c r="V24" s="58">
        <v>894.27260000000001</v>
      </c>
      <c r="W24" s="57">
        <v>53.593000000000004</v>
      </c>
      <c r="X24" s="58">
        <v>893.71306000000004</v>
      </c>
      <c r="Y24" s="57">
        <v>65.563999999999993</v>
      </c>
      <c r="Z24" s="58">
        <v>820.91040999999996</v>
      </c>
    </row>
    <row r="25" spans="1:26" x14ac:dyDescent="0.25">
      <c r="A25" s="2">
        <v>7</v>
      </c>
      <c r="B25" s="17" t="s">
        <v>54</v>
      </c>
      <c r="C25" s="7"/>
      <c r="D25" s="8"/>
      <c r="E25" s="7"/>
      <c r="F25" s="17"/>
      <c r="G25" s="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57"/>
      <c r="T25" s="57"/>
      <c r="U25" s="57"/>
      <c r="V25" s="57"/>
      <c r="W25" s="57"/>
      <c r="X25" s="57"/>
      <c r="Y25" s="57"/>
      <c r="Z25" s="57"/>
    </row>
    <row r="26" spans="1:26" x14ac:dyDescent="0.25">
      <c r="A26" s="2"/>
      <c r="B26" s="9" t="s">
        <v>48</v>
      </c>
      <c r="C26" s="7">
        <v>335540</v>
      </c>
      <c r="D26" s="8">
        <v>2.8078121535435421</v>
      </c>
      <c r="E26" s="7">
        <v>258916</v>
      </c>
      <c r="F26" s="8">
        <v>3.08</v>
      </c>
      <c r="G26" s="7">
        <v>289027</v>
      </c>
      <c r="H26" s="8">
        <v>2.79</v>
      </c>
      <c r="I26" s="17">
        <v>199938</v>
      </c>
      <c r="J26" s="8">
        <v>2.8801964609028796</v>
      </c>
      <c r="K26" s="17">
        <v>158466</v>
      </c>
      <c r="L26" s="8">
        <v>2.7976517360190831</v>
      </c>
      <c r="M26" s="17">
        <v>145632</v>
      </c>
      <c r="N26" s="8">
        <v>2.9042634173807955</v>
      </c>
      <c r="O26" s="17">
        <v>152832</v>
      </c>
      <c r="P26" s="8">
        <v>2.9644120341289781</v>
      </c>
      <c r="Q26" s="17">
        <v>157975</v>
      </c>
      <c r="R26" s="8">
        <v>3.0207962652318403</v>
      </c>
      <c r="S26" s="57">
        <v>154386</v>
      </c>
      <c r="T26" s="58">
        <v>2.990517663518713</v>
      </c>
      <c r="U26" s="57">
        <v>186702</v>
      </c>
      <c r="V26" s="58">
        <v>2.8758780837912821</v>
      </c>
      <c r="W26" s="57">
        <v>259861</v>
      </c>
      <c r="X26" s="58">
        <v>2.9318415614501601</v>
      </c>
      <c r="Y26" s="57">
        <v>321475</v>
      </c>
      <c r="Z26" s="58">
        <v>2.9708699898903492</v>
      </c>
    </row>
    <row r="27" spans="1:26" x14ac:dyDescent="0.25">
      <c r="A27" s="2"/>
      <c r="B27" s="9" t="s">
        <v>49</v>
      </c>
      <c r="C27" s="7">
        <v>378</v>
      </c>
      <c r="D27" s="8">
        <v>837.07478000000003</v>
      </c>
      <c r="E27" s="7">
        <v>334</v>
      </c>
      <c r="F27" s="8">
        <v>859.09</v>
      </c>
      <c r="G27" s="7">
        <v>326</v>
      </c>
      <c r="H27" s="8">
        <v>850.6</v>
      </c>
      <c r="I27" s="17">
        <v>220</v>
      </c>
      <c r="J27" s="8">
        <v>872.54466200000002</v>
      </c>
      <c r="K27" s="17">
        <v>169</v>
      </c>
      <c r="L27" s="8">
        <v>852.08717000000001</v>
      </c>
      <c r="M27" s="17">
        <v>165</v>
      </c>
      <c r="N27" s="8">
        <v>925.98288000000002</v>
      </c>
      <c r="O27" s="17">
        <v>168</v>
      </c>
      <c r="P27" s="8">
        <v>891.97279000000003</v>
      </c>
      <c r="Q27" s="17">
        <v>181</v>
      </c>
      <c r="R27" s="8">
        <v>824.11153999999999</v>
      </c>
      <c r="S27" s="57">
        <v>164</v>
      </c>
      <c r="T27" s="58">
        <v>912.70865000000003</v>
      </c>
      <c r="U27" s="57">
        <v>202</v>
      </c>
      <c r="V27" s="58">
        <v>893.93404999999996</v>
      </c>
      <c r="W27" s="57">
        <v>317</v>
      </c>
      <c r="X27" s="58">
        <v>893.68870000000004</v>
      </c>
      <c r="Y27" s="57">
        <v>381</v>
      </c>
      <c r="Z27" s="58">
        <v>820.66039000000001</v>
      </c>
    </row>
    <row r="28" spans="1:26" x14ac:dyDescent="0.25">
      <c r="A28" s="2">
        <v>8</v>
      </c>
      <c r="B28" s="17" t="s">
        <v>55</v>
      </c>
      <c r="C28" s="7"/>
      <c r="D28" s="8"/>
      <c r="E28" s="7"/>
      <c r="F28" s="17"/>
      <c r="G28" s="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57"/>
      <c r="T28" s="57"/>
      <c r="U28" s="57"/>
      <c r="V28" s="57"/>
      <c r="W28" s="57"/>
      <c r="X28" s="57"/>
      <c r="Y28" s="57"/>
      <c r="Z28" s="57"/>
    </row>
    <row r="29" spans="1:26" x14ac:dyDescent="0.25">
      <c r="A29" s="2"/>
      <c r="B29" s="9" t="s">
        <v>48</v>
      </c>
      <c r="C29" s="7">
        <v>1091786</v>
      </c>
      <c r="D29" s="8">
        <v>2.9660503523584292</v>
      </c>
      <c r="E29" s="7">
        <v>897665</v>
      </c>
      <c r="F29" s="8">
        <v>3.15</v>
      </c>
      <c r="G29" s="7">
        <v>904413</v>
      </c>
      <c r="H29" s="8">
        <v>2.9</v>
      </c>
      <c r="I29" s="17">
        <v>774926</v>
      </c>
      <c r="J29" s="8">
        <v>2.892733280339026</v>
      </c>
      <c r="K29" s="17">
        <v>610592</v>
      </c>
      <c r="L29" s="8">
        <v>2.6808866313348356</v>
      </c>
      <c r="M29" s="17">
        <v>531599</v>
      </c>
      <c r="N29" s="8">
        <v>2.8168036245365395</v>
      </c>
      <c r="O29" s="17">
        <v>568300</v>
      </c>
      <c r="P29" s="8">
        <v>2.943837796938237</v>
      </c>
      <c r="Q29" s="17">
        <v>560892</v>
      </c>
      <c r="R29" s="8">
        <v>2.8115653815707833</v>
      </c>
      <c r="S29" s="57">
        <v>622913</v>
      </c>
      <c r="T29" s="58">
        <v>3.0087693626557801</v>
      </c>
      <c r="U29" s="57">
        <v>703942</v>
      </c>
      <c r="V29" s="58">
        <v>2.9576722798185076</v>
      </c>
      <c r="W29" s="57">
        <v>887412</v>
      </c>
      <c r="X29" s="58">
        <v>2.9464108779236704</v>
      </c>
      <c r="Y29" s="57">
        <v>1087837</v>
      </c>
      <c r="Z29" s="58">
        <v>2.9659363029571524</v>
      </c>
    </row>
    <row r="30" spans="1:26" x14ac:dyDescent="0.25">
      <c r="A30" s="2"/>
      <c r="B30" s="9" t="s">
        <v>49</v>
      </c>
      <c r="C30" s="7">
        <v>1385</v>
      </c>
      <c r="D30" s="8">
        <v>870.02697000000001</v>
      </c>
      <c r="E30" s="7">
        <v>1254</v>
      </c>
      <c r="F30" s="8">
        <v>893.33</v>
      </c>
      <c r="G30" s="7">
        <v>1105</v>
      </c>
      <c r="H30" s="8">
        <v>887.4</v>
      </c>
      <c r="I30" s="17">
        <v>941</v>
      </c>
      <c r="J30" s="8">
        <v>910.24149</v>
      </c>
      <c r="K30" s="17">
        <v>713</v>
      </c>
      <c r="L30" s="8">
        <v>892.98028999999997</v>
      </c>
      <c r="M30" s="17">
        <v>663</v>
      </c>
      <c r="N30" s="8">
        <v>971.24593000000004</v>
      </c>
      <c r="O30" s="17">
        <v>693</v>
      </c>
      <c r="P30" s="8">
        <v>933.53269</v>
      </c>
      <c r="Q30" s="17">
        <v>683</v>
      </c>
      <c r="R30" s="8">
        <v>864.93845999999996</v>
      </c>
      <c r="S30" s="57">
        <v>820</v>
      </c>
      <c r="T30" s="58">
        <v>951.05256999999995</v>
      </c>
      <c r="U30" s="57">
        <v>917</v>
      </c>
      <c r="V30" s="58">
        <v>932.84717000000001</v>
      </c>
      <c r="W30" s="57">
        <v>1222</v>
      </c>
      <c r="X30" s="58">
        <v>930.16858999999999</v>
      </c>
      <c r="Y30" s="57">
        <v>1301</v>
      </c>
      <c r="Z30" s="58">
        <v>855.79867999999999</v>
      </c>
    </row>
    <row r="31" spans="1:26" x14ac:dyDescent="0.25">
      <c r="A31" s="2">
        <v>9</v>
      </c>
      <c r="B31" s="17" t="s">
        <v>56</v>
      </c>
      <c r="C31" s="7"/>
      <c r="D31" s="8"/>
      <c r="E31" s="7"/>
      <c r="F31" s="17"/>
      <c r="G31" s="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57"/>
      <c r="T31" s="57"/>
      <c r="U31" s="57"/>
      <c r="V31" s="57"/>
      <c r="W31" s="57"/>
      <c r="X31" s="57"/>
      <c r="Y31" s="57"/>
      <c r="Z31" s="57"/>
    </row>
    <row r="32" spans="1:26" x14ac:dyDescent="0.25">
      <c r="A32" s="2"/>
      <c r="B32" s="9" t="s">
        <v>48</v>
      </c>
      <c r="C32" s="7">
        <v>138321</v>
      </c>
      <c r="D32" s="8">
        <v>2.9495109925463234</v>
      </c>
      <c r="E32" s="7">
        <v>116469</v>
      </c>
      <c r="F32" s="8">
        <v>3.19</v>
      </c>
      <c r="G32" s="7">
        <v>124410</v>
      </c>
      <c r="H32" s="8">
        <v>2.84</v>
      </c>
      <c r="I32" s="17">
        <v>103088</v>
      </c>
      <c r="J32" s="8">
        <v>288092.14</v>
      </c>
      <c r="K32" s="17">
        <v>85519</v>
      </c>
      <c r="L32" s="8">
        <v>221297.18</v>
      </c>
      <c r="M32" s="17">
        <v>69725</v>
      </c>
      <c r="N32" s="8">
        <v>194971.72</v>
      </c>
      <c r="O32" s="17">
        <v>72602</v>
      </c>
      <c r="P32" s="8">
        <v>223559.89</v>
      </c>
      <c r="Q32" s="17">
        <v>72284</v>
      </c>
      <c r="R32" s="8">
        <v>211851.02</v>
      </c>
      <c r="S32" s="57">
        <v>81181</v>
      </c>
      <c r="T32" s="58">
        <v>259849.2</v>
      </c>
      <c r="U32" s="57">
        <v>93786</v>
      </c>
      <c r="V32" s="58">
        <v>299109.71999999997</v>
      </c>
      <c r="W32" s="57">
        <v>110249</v>
      </c>
      <c r="X32" s="58">
        <v>337439.5</v>
      </c>
      <c r="Y32" s="57">
        <v>133878</v>
      </c>
      <c r="Z32" s="58">
        <v>433876.39</v>
      </c>
    </row>
    <row r="33" spans="1:26" x14ac:dyDescent="0.25">
      <c r="A33" s="2"/>
      <c r="B33" s="9" t="s">
        <v>49</v>
      </c>
      <c r="C33" s="7">
        <v>103</v>
      </c>
      <c r="D33" s="8">
        <v>870.02697000000001</v>
      </c>
      <c r="E33" s="7">
        <v>95</v>
      </c>
      <c r="F33" s="8">
        <v>859.12</v>
      </c>
      <c r="G33" s="7">
        <v>87</v>
      </c>
      <c r="H33" s="8">
        <v>848.32</v>
      </c>
      <c r="I33" s="17">
        <v>68</v>
      </c>
      <c r="J33" s="8">
        <v>866.20516999999995</v>
      </c>
      <c r="K33" s="17">
        <v>52</v>
      </c>
      <c r="L33" s="8">
        <v>851.84662000000003</v>
      </c>
      <c r="M33" s="17">
        <v>39</v>
      </c>
      <c r="N33" s="8">
        <v>935.50107000000003</v>
      </c>
      <c r="O33" s="17">
        <v>38</v>
      </c>
      <c r="P33" s="8">
        <v>891.13423999999998</v>
      </c>
      <c r="Q33" s="17">
        <v>41</v>
      </c>
      <c r="R33" s="8">
        <v>826.81386999999995</v>
      </c>
      <c r="S33" s="57">
        <v>53</v>
      </c>
      <c r="T33" s="58">
        <v>923.20356000000004</v>
      </c>
      <c r="U33" s="57">
        <v>71</v>
      </c>
      <c r="V33" s="58">
        <v>899.47326999999996</v>
      </c>
      <c r="W33" s="57">
        <v>82</v>
      </c>
      <c r="X33" s="58">
        <v>896.51930000000004</v>
      </c>
      <c r="Y33" s="57">
        <v>94</v>
      </c>
      <c r="Z33" s="58">
        <v>824.16465000000005</v>
      </c>
    </row>
    <row r="34" spans="1:26" x14ac:dyDescent="0.25">
      <c r="A34" s="2">
        <v>10</v>
      </c>
      <c r="B34" s="17" t="s">
        <v>57</v>
      </c>
      <c r="C34" s="7"/>
      <c r="D34" s="8"/>
      <c r="E34" s="7"/>
      <c r="F34" s="17"/>
      <c r="G34" s="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57"/>
      <c r="T34" s="57"/>
      <c r="U34" s="57"/>
      <c r="V34" s="57"/>
      <c r="W34" s="57"/>
      <c r="X34" s="57"/>
      <c r="Y34" s="57"/>
      <c r="Z34" s="57"/>
    </row>
    <row r="35" spans="1:26" x14ac:dyDescent="0.25">
      <c r="A35" s="2"/>
      <c r="B35" s="9" t="s">
        <v>48</v>
      </c>
      <c r="C35" s="7">
        <v>37481</v>
      </c>
      <c r="D35" s="8">
        <v>3.0190000266801844</v>
      </c>
      <c r="E35" s="7">
        <v>29662</v>
      </c>
      <c r="F35" s="8">
        <v>3.25</v>
      </c>
      <c r="G35" s="7">
        <v>31789</v>
      </c>
      <c r="H35" s="8">
        <v>2.98</v>
      </c>
      <c r="I35" s="17">
        <v>24525</v>
      </c>
      <c r="J35" s="8">
        <v>3.0478699286442406</v>
      </c>
      <c r="K35" s="17">
        <v>20520</v>
      </c>
      <c r="L35" s="8">
        <v>2.8488001949317736</v>
      </c>
      <c r="M35" s="17">
        <v>17861</v>
      </c>
      <c r="N35" s="8">
        <v>3.1149599686467724</v>
      </c>
      <c r="O35" s="17">
        <v>19754</v>
      </c>
      <c r="P35" s="8">
        <v>3.3396598157335222</v>
      </c>
      <c r="Q35" s="17">
        <v>21652</v>
      </c>
      <c r="R35" s="8">
        <v>3.1462700905228154</v>
      </c>
      <c r="S35" s="57">
        <v>19235</v>
      </c>
      <c r="T35" s="58">
        <v>3.3106800103977125</v>
      </c>
      <c r="U35" s="57">
        <v>23029</v>
      </c>
      <c r="V35" s="58">
        <v>3.2076299448521426</v>
      </c>
      <c r="W35" s="57">
        <v>30399</v>
      </c>
      <c r="X35" s="58">
        <v>3.1390601664528437</v>
      </c>
      <c r="Y35" s="57">
        <v>35426</v>
      </c>
      <c r="Z35" s="58">
        <v>3.3918398916050361</v>
      </c>
    </row>
    <row r="36" spans="1:26" x14ac:dyDescent="0.25">
      <c r="A36" s="2"/>
      <c r="B36" s="9" t="s">
        <v>49</v>
      </c>
      <c r="C36" s="10">
        <v>0</v>
      </c>
      <c r="D36" s="8">
        <v>0</v>
      </c>
      <c r="E36" s="10">
        <v>0</v>
      </c>
      <c r="F36" s="8">
        <v>0</v>
      </c>
      <c r="G36" s="10">
        <v>0</v>
      </c>
      <c r="H36" s="8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</row>
    <row r="37" spans="1:26" x14ac:dyDescent="0.25">
      <c r="A37" s="2">
        <v>11</v>
      </c>
      <c r="B37" s="17" t="s">
        <v>58</v>
      </c>
      <c r="C37" s="7"/>
      <c r="D37" s="8"/>
      <c r="E37" s="7"/>
      <c r="F37" s="17"/>
      <c r="G37" s="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57"/>
      <c r="T37" s="57"/>
      <c r="U37" s="57"/>
      <c r="V37" s="57"/>
      <c r="W37" s="57"/>
      <c r="X37" s="57"/>
      <c r="Y37" s="57"/>
      <c r="Z37" s="57"/>
    </row>
    <row r="38" spans="1:26" x14ac:dyDescent="0.25">
      <c r="A38" s="2"/>
      <c r="B38" s="9" t="s">
        <v>48</v>
      </c>
      <c r="C38" s="7">
        <v>33491.54</v>
      </c>
      <c r="D38" s="8">
        <v>3.1003202599820732</v>
      </c>
      <c r="E38" s="7">
        <v>25584.58</v>
      </c>
      <c r="F38" s="8">
        <v>3.27</v>
      </c>
      <c r="G38" s="7">
        <v>29345.49</v>
      </c>
      <c r="H38" s="8">
        <v>3.07</v>
      </c>
      <c r="I38" s="17">
        <v>18649.09</v>
      </c>
      <c r="J38" s="8">
        <v>3.1258796005595983</v>
      </c>
      <c r="K38" s="17">
        <v>17943.86</v>
      </c>
      <c r="L38" s="8">
        <v>2.9451951809699808</v>
      </c>
      <c r="M38" s="17">
        <v>17121.919999999998</v>
      </c>
      <c r="N38" s="8">
        <v>3.2054541780361085</v>
      </c>
      <c r="O38" s="17">
        <v>17268.060000000001</v>
      </c>
      <c r="P38" s="8">
        <v>3.5672536463273814</v>
      </c>
      <c r="Q38" s="17">
        <v>17674.07</v>
      </c>
      <c r="R38" s="8">
        <v>3.6432479898517998</v>
      </c>
      <c r="S38" s="57">
        <v>18055.43</v>
      </c>
      <c r="T38" s="58">
        <v>3.5632178242224084</v>
      </c>
      <c r="U38" s="57">
        <v>21966.84</v>
      </c>
      <c r="V38" s="58">
        <v>3.4412300540268879</v>
      </c>
      <c r="W38" s="57">
        <v>28094.639999999999</v>
      </c>
      <c r="X38" s="58">
        <v>3.346513071532506</v>
      </c>
      <c r="Y38" s="57">
        <v>29699.59</v>
      </c>
      <c r="Z38" s="58">
        <v>3.5576326137835572</v>
      </c>
    </row>
    <row r="39" spans="1:26" x14ac:dyDescent="0.25">
      <c r="A39" s="2"/>
      <c r="B39" s="9" t="s">
        <v>49</v>
      </c>
      <c r="C39" s="10">
        <v>0</v>
      </c>
      <c r="D39" s="8">
        <v>0</v>
      </c>
      <c r="E39" s="10">
        <v>0</v>
      </c>
      <c r="F39" s="8">
        <v>0</v>
      </c>
      <c r="G39" s="10">
        <v>0</v>
      </c>
      <c r="H39" s="8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</row>
    <row r="40" spans="1:26" x14ac:dyDescent="0.25">
      <c r="A40" s="2">
        <v>12</v>
      </c>
      <c r="B40" s="17" t="s">
        <v>59</v>
      </c>
      <c r="C40" s="10"/>
      <c r="D40" s="8"/>
      <c r="E40" s="10"/>
      <c r="F40" s="17"/>
      <c r="G40" s="10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57"/>
      <c r="T40" s="57"/>
      <c r="U40" s="57"/>
      <c r="V40" s="57"/>
      <c r="W40" s="57"/>
      <c r="X40" s="57"/>
      <c r="Y40" s="57"/>
      <c r="Z40" s="57"/>
    </row>
    <row r="41" spans="1:26" x14ac:dyDescent="0.25">
      <c r="A41" s="2"/>
      <c r="B41" s="9" t="s">
        <v>48</v>
      </c>
      <c r="C41" s="7">
        <v>19548</v>
      </c>
      <c r="D41" s="8">
        <v>3.5725798035604663</v>
      </c>
      <c r="E41" s="7">
        <v>17595</v>
      </c>
      <c r="F41" s="8">
        <v>3.76</v>
      </c>
      <c r="G41" s="7">
        <v>17126</v>
      </c>
      <c r="H41" s="8">
        <v>3.35</v>
      </c>
      <c r="I41" s="17">
        <v>12121</v>
      </c>
      <c r="J41" s="8">
        <v>3.4874292550119623</v>
      </c>
      <c r="K41" s="17">
        <v>10279</v>
      </c>
      <c r="L41" s="8">
        <v>3.4737805233972172</v>
      </c>
      <c r="M41" s="17">
        <v>11399</v>
      </c>
      <c r="N41" s="8">
        <v>3.7382603737169928</v>
      </c>
      <c r="O41" s="17">
        <v>11780</v>
      </c>
      <c r="P41" s="8">
        <v>3.9216994906621396</v>
      </c>
      <c r="Q41" s="17">
        <v>12055</v>
      </c>
      <c r="R41" s="8">
        <v>3.940739941932808</v>
      </c>
      <c r="S41" s="57">
        <v>11552</v>
      </c>
      <c r="T41" s="58">
        <v>3.8427103531855953</v>
      </c>
      <c r="U41" s="57">
        <v>11109</v>
      </c>
      <c r="V41" s="58">
        <v>3.5950391574399139</v>
      </c>
      <c r="W41" s="57">
        <v>15767</v>
      </c>
      <c r="X41" s="58">
        <v>3.6153998858375087</v>
      </c>
      <c r="Y41" s="57">
        <v>22134</v>
      </c>
      <c r="Z41" s="58">
        <v>3.8270199692780333</v>
      </c>
    </row>
    <row r="42" spans="1:26" x14ac:dyDescent="0.25">
      <c r="A42" s="2"/>
      <c r="B42" s="9" t="s">
        <v>49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</row>
    <row r="43" spans="1:26" x14ac:dyDescent="0.25">
      <c r="A43" s="2">
        <v>13</v>
      </c>
      <c r="B43" s="17" t="s">
        <v>60</v>
      </c>
      <c r="C43" s="7"/>
      <c r="D43" s="8"/>
      <c r="E43" s="7"/>
      <c r="F43" s="17"/>
      <c r="G43" s="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57"/>
      <c r="T43" s="57"/>
      <c r="U43" s="57"/>
      <c r="V43" s="57"/>
      <c r="W43" s="57"/>
      <c r="X43" s="57"/>
      <c r="Y43" s="57"/>
      <c r="Z43" s="57"/>
    </row>
    <row r="44" spans="1:26" x14ac:dyDescent="0.25">
      <c r="A44" s="2"/>
      <c r="B44" s="9" t="s">
        <v>48</v>
      </c>
      <c r="C44" s="7">
        <v>30164</v>
      </c>
      <c r="D44" s="8">
        <v>3.3391111921495824</v>
      </c>
      <c r="E44" s="7">
        <v>24515</v>
      </c>
      <c r="F44" s="8">
        <v>3.5</v>
      </c>
      <c r="G44" s="7">
        <v>27602</v>
      </c>
      <c r="H44" s="8">
        <v>3.34</v>
      </c>
      <c r="I44" s="17">
        <v>22125</v>
      </c>
      <c r="J44" s="8">
        <v>3.3725835028248587</v>
      </c>
      <c r="K44" s="17">
        <v>19851</v>
      </c>
      <c r="L44" s="8">
        <v>3.1271139992947456</v>
      </c>
      <c r="M44" s="17">
        <v>17981</v>
      </c>
      <c r="N44" s="8">
        <v>3.2972198431677882</v>
      </c>
      <c r="O44" s="17">
        <v>16728</v>
      </c>
      <c r="P44" s="8">
        <v>3.5717593256814921</v>
      </c>
      <c r="Q44" s="17">
        <v>16268</v>
      </c>
      <c r="R44" s="8">
        <v>3.5737380132776</v>
      </c>
      <c r="S44" s="57">
        <v>15280</v>
      </c>
      <c r="T44" s="58">
        <v>3.596104057591623</v>
      </c>
      <c r="U44" s="57">
        <v>18071</v>
      </c>
      <c r="V44" s="58">
        <v>3.4803668861712134</v>
      </c>
      <c r="W44" s="57">
        <v>22158</v>
      </c>
      <c r="X44" s="58">
        <v>3.491317808466468</v>
      </c>
      <c r="Y44" s="57">
        <v>27712</v>
      </c>
      <c r="Z44" s="58">
        <v>3.9484144053117785</v>
      </c>
    </row>
    <row r="45" spans="1:26" x14ac:dyDescent="0.25">
      <c r="A45" s="2"/>
      <c r="B45" s="9" t="s">
        <v>49</v>
      </c>
      <c r="C45" s="7">
        <v>40.146000000000001</v>
      </c>
      <c r="D45" s="8">
        <v>838.69730000000004</v>
      </c>
      <c r="E45" s="7">
        <v>35.664999999999999</v>
      </c>
      <c r="F45" s="8">
        <v>859.07</v>
      </c>
      <c r="G45" s="7">
        <v>36.350999999999999</v>
      </c>
      <c r="H45" s="8">
        <v>850.33</v>
      </c>
      <c r="I45" s="17">
        <v>30.088999999999999</v>
      </c>
      <c r="J45" s="8">
        <v>870.43523000000005</v>
      </c>
      <c r="K45" s="17">
        <v>24.759</v>
      </c>
      <c r="L45" s="8">
        <v>853.61249999999995</v>
      </c>
      <c r="M45" s="17">
        <v>23.227</v>
      </c>
      <c r="N45" s="8">
        <v>924.89538000000005</v>
      </c>
      <c r="O45" s="17">
        <v>21.422000000000001</v>
      </c>
      <c r="P45" s="8">
        <v>892.48658</v>
      </c>
      <c r="Q45" s="17">
        <v>21.024000000000001</v>
      </c>
      <c r="R45" s="8">
        <v>824.84619999999995</v>
      </c>
      <c r="S45" s="57">
        <v>19.754000000000001</v>
      </c>
      <c r="T45" s="58">
        <v>912.28040999999996</v>
      </c>
      <c r="U45" s="57">
        <v>22.745999999999999</v>
      </c>
      <c r="V45" s="58">
        <v>894.26476000000002</v>
      </c>
      <c r="W45" s="57">
        <v>30.291</v>
      </c>
      <c r="X45" s="58">
        <v>893.98928999999998</v>
      </c>
      <c r="Y45" s="57">
        <v>38.655999999999999</v>
      </c>
      <c r="Z45" s="58">
        <v>821.06732999999997</v>
      </c>
    </row>
    <row r="46" spans="1:26" x14ac:dyDescent="0.25">
      <c r="A46" s="2">
        <v>14</v>
      </c>
      <c r="B46" s="17" t="s">
        <v>61</v>
      </c>
      <c r="C46" s="7"/>
      <c r="D46" s="8"/>
      <c r="E46" s="7"/>
      <c r="F46" s="17"/>
      <c r="G46" s="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7"/>
      <c r="T46" s="57"/>
      <c r="U46" s="57"/>
      <c r="V46" s="57"/>
      <c r="W46" s="57"/>
      <c r="X46" s="57"/>
      <c r="Y46" s="57"/>
      <c r="Z46" s="57"/>
    </row>
    <row r="47" spans="1:26" x14ac:dyDescent="0.25">
      <c r="A47" s="2"/>
      <c r="B47" s="9" t="s">
        <v>48</v>
      </c>
      <c r="C47" s="7">
        <v>35678</v>
      </c>
      <c r="D47" s="8">
        <v>2.9851171590335781</v>
      </c>
      <c r="E47" s="7">
        <v>9293</v>
      </c>
      <c r="F47" s="8">
        <v>3</v>
      </c>
      <c r="G47" s="7">
        <v>31761</v>
      </c>
      <c r="H47" s="8">
        <v>3</v>
      </c>
      <c r="I47" s="17">
        <v>19776</v>
      </c>
      <c r="J47" s="8">
        <v>3.0354707726537216</v>
      </c>
      <c r="K47" s="17">
        <v>15848</v>
      </c>
      <c r="L47" s="8">
        <v>2.8437455830388694</v>
      </c>
      <c r="M47" s="17">
        <v>13654</v>
      </c>
      <c r="N47" s="8">
        <v>2.8741855866412771</v>
      </c>
      <c r="O47" s="17">
        <v>13247</v>
      </c>
      <c r="P47" s="8">
        <v>3.4011813995621649</v>
      </c>
      <c r="Q47" s="17">
        <v>14996</v>
      </c>
      <c r="R47" s="8">
        <v>3.3642091224326487</v>
      </c>
      <c r="S47" s="57">
        <v>13801</v>
      </c>
      <c r="T47" s="58">
        <v>3.3601659300050724</v>
      </c>
      <c r="U47" s="57">
        <v>17555</v>
      </c>
      <c r="V47" s="58">
        <v>3.2782984904585586</v>
      </c>
      <c r="W47" s="57">
        <v>23905</v>
      </c>
      <c r="X47" s="58">
        <v>3.3027877013177158</v>
      </c>
      <c r="Y47" s="57">
        <v>30460</v>
      </c>
      <c r="Z47" s="58">
        <v>3.3396254103742615</v>
      </c>
    </row>
    <row r="48" spans="1:26" x14ac:dyDescent="0.25">
      <c r="A48" s="2"/>
      <c r="B48" s="9" t="s">
        <v>49</v>
      </c>
      <c r="C48" s="7">
        <v>48</v>
      </c>
      <c r="D48" s="8">
        <v>838.55610000000001</v>
      </c>
      <c r="E48" s="7">
        <v>12</v>
      </c>
      <c r="F48" s="8">
        <v>859</v>
      </c>
      <c r="G48" s="7">
        <v>40</v>
      </c>
      <c r="H48" s="8">
        <v>851</v>
      </c>
      <c r="I48" s="17">
        <v>27</v>
      </c>
      <c r="J48" s="8">
        <v>871.41782999999998</v>
      </c>
      <c r="K48" s="17">
        <v>21</v>
      </c>
      <c r="L48" s="8">
        <v>852.69218999999998</v>
      </c>
      <c r="M48" s="17">
        <v>17</v>
      </c>
      <c r="N48" s="8">
        <v>927.94922999999994</v>
      </c>
      <c r="O48" s="17">
        <v>19</v>
      </c>
      <c r="P48" s="8">
        <v>892.57608000000005</v>
      </c>
      <c r="Q48" s="17">
        <v>21</v>
      </c>
      <c r="R48" s="8">
        <v>824.91714000000002</v>
      </c>
      <c r="S48" s="57">
        <v>19</v>
      </c>
      <c r="T48" s="58">
        <v>913.10042999999996</v>
      </c>
      <c r="U48" s="57">
        <v>24</v>
      </c>
      <c r="V48" s="58">
        <v>894.87266999999997</v>
      </c>
      <c r="W48" s="57">
        <v>36</v>
      </c>
      <c r="X48" s="58">
        <v>894.46703000000002</v>
      </c>
      <c r="Y48" s="57">
        <v>39</v>
      </c>
      <c r="Z48" s="58">
        <v>821.46442999999999</v>
      </c>
    </row>
    <row r="49" spans="1:26" x14ac:dyDescent="0.25">
      <c r="A49" s="2">
        <v>15</v>
      </c>
      <c r="B49" s="17" t="s">
        <v>62</v>
      </c>
      <c r="C49" s="7"/>
      <c r="D49" s="8"/>
      <c r="E49" s="7"/>
      <c r="F49" s="17"/>
      <c r="G49" s="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57"/>
      <c r="T49" s="57"/>
      <c r="U49" s="57"/>
      <c r="V49" s="57"/>
      <c r="W49" s="57"/>
      <c r="X49" s="57"/>
      <c r="Y49" s="57"/>
      <c r="Z49" s="57"/>
    </row>
    <row r="50" spans="1:26" x14ac:dyDescent="0.25">
      <c r="A50" s="2"/>
      <c r="B50" s="9" t="s">
        <v>48</v>
      </c>
      <c r="C50" s="7">
        <v>22076</v>
      </c>
      <c r="D50" s="8">
        <v>2.9265976626200398</v>
      </c>
      <c r="E50" s="7">
        <v>17907</v>
      </c>
      <c r="F50" s="8">
        <v>3.09</v>
      </c>
      <c r="G50" s="7">
        <v>19480</v>
      </c>
      <c r="H50" s="8">
        <v>2.91</v>
      </c>
      <c r="I50" s="17">
        <v>12896</v>
      </c>
      <c r="J50" s="8">
        <v>2.8950054280397022</v>
      </c>
      <c r="K50" s="17">
        <v>11197</v>
      </c>
      <c r="L50" s="8">
        <v>2.6558533535768514</v>
      </c>
      <c r="M50" s="17">
        <v>11368</v>
      </c>
      <c r="N50" s="8">
        <v>2.9019238212526388</v>
      </c>
      <c r="O50" s="17">
        <v>12673</v>
      </c>
      <c r="P50" s="8">
        <v>3.0277613824666614</v>
      </c>
      <c r="Q50" s="17">
        <v>13514</v>
      </c>
      <c r="R50" s="8">
        <v>3.041276454047654</v>
      </c>
      <c r="S50" s="57">
        <v>11508</v>
      </c>
      <c r="T50" s="58">
        <v>3.0632307959680225</v>
      </c>
      <c r="U50" s="57">
        <v>12757</v>
      </c>
      <c r="V50" s="58">
        <v>2.9420694520655322</v>
      </c>
      <c r="W50" s="57">
        <v>16216</v>
      </c>
      <c r="X50" s="58">
        <v>2.9699296990626545</v>
      </c>
      <c r="Y50" s="57">
        <v>21836</v>
      </c>
      <c r="Z50" s="58">
        <v>3.0532753251511271</v>
      </c>
    </row>
    <row r="51" spans="1:26" x14ac:dyDescent="0.25">
      <c r="A51" s="2"/>
      <c r="B51" s="9" t="s">
        <v>49</v>
      </c>
      <c r="C51" s="7">
        <v>28.720999999999997</v>
      </c>
      <c r="D51" s="8">
        <v>837.40044999999998</v>
      </c>
      <c r="E51" s="7">
        <v>25.393000000000001</v>
      </c>
      <c r="F51" s="8">
        <v>859</v>
      </c>
      <c r="G51" s="7">
        <v>24.756999999999998</v>
      </c>
      <c r="H51" s="8">
        <v>851</v>
      </c>
      <c r="I51" s="17">
        <v>16.137999999999998</v>
      </c>
      <c r="J51" s="8">
        <v>870.90323000000001</v>
      </c>
      <c r="K51" s="17">
        <v>12.87</v>
      </c>
      <c r="L51" s="8">
        <v>851.96514999999999</v>
      </c>
      <c r="M51" s="17">
        <v>14.497</v>
      </c>
      <c r="N51" s="8">
        <v>925.75851999999998</v>
      </c>
      <c r="O51" s="17">
        <v>15.592000000000001</v>
      </c>
      <c r="P51" s="8">
        <v>892.26842999999997</v>
      </c>
      <c r="Q51" s="17">
        <v>16.832999999999998</v>
      </c>
      <c r="R51" s="8">
        <v>824.07356000000004</v>
      </c>
      <c r="S51" s="57">
        <v>14.402000000000001</v>
      </c>
      <c r="T51" s="58">
        <v>912.46588999999994</v>
      </c>
      <c r="U51" s="57">
        <v>15.414000000000001</v>
      </c>
      <c r="V51" s="58">
        <v>894.22922000000005</v>
      </c>
      <c r="W51" s="57">
        <v>21.853999999999999</v>
      </c>
      <c r="X51" s="58">
        <v>893.81309999999996</v>
      </c>
      <c r="Y51" s="57">
        <v>28.911000000000001</v>
      </c>
      <c r="Z51" s="58">
        <v>820.83104000000003</v>
      </c>
    </row>
    <row r="52" spans="1:26" x14ac:dyDescent="0.25">
      <c r="A52" s="2">
        <v>16</v>
      </c>
      <c r="B52" s="17" t="s">
        <v>63</v>
      </c>
      <c r="C52" s="10"/>
      <c r="D52" s="8"/>
      <c r="E52" s="10"/>
      <c r="F52" s="17"/>
      <c r="G52" s="10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57"/>
      <c r="T52" s="57"/>
      <c r="U52" s="57"/>
      <c r="V52" s="57"/>
      <c r="W52" s="57"/>
      <c r="X52" s="57"/>
      <c r="Y52" s="57"/>
      <c r="Z52" s="57"/>
    </row>
    <row r="53" spans="1:26" x14ac:dyDescent="0.25">
      <c r="A53" s="2"/>
      <c r="B53" s="9" t="s">
        <v>48</v>
      </c>
      <c r="C53" s="7">
        <v>11610</v>
      </c>
      <c r="D53" s="8">
        <v>2.9249250645994831</v>
      </c>
      <c r="E53" s="7">
        <v>28464</v>
      </c>
      <c r="F53" s="8">
        <v>3</v>
      </c>
      <c r="G53" s="7">
        <v>9909</v>
      </c>
      <c r="H53" s="8">
        <v>3</v>
      </c>
      <c r="I53" s="17">
        <v>6664</v>
      </c>
      <c r="J53" s="8">
        <v>3.0093277310924371</v>
      </c>
      <c r="K53" s="17">
        <v>6025</v>
      </c>
      <c r="L53" s="8">
        <v>2.8279634854771785</v>
      </c>
      <c r="M53" s="17">
        <v>5265</v>
      </c>
      <c r="N53" s="8">
        <v>2.9401272554605891</v>
      </c>
      <c r="O53" s="17">
        <v>5442</v>
      </c>
      <c r="P53" s="8">
        <v>3.2912311650128632</v>
      </c>
      <c r="Q53" s="17">
        <v>5534</v>
      </c>
      <c r="R53" s="8">
        <v>3.2927864112757499</v>
      </c>
      <c r="S53" s="57">
        <v>5176</v>
      </c>
      <c r="T53" s="58">
        <v>3.3824111282843896</v>
      </c>
      <c r="U53" s="57">
        <v>5769</v>
      </c>
      <c r="V53" s="58">
        <v>3.1601594730455882</v>
      </c>
      <c r="W53" s="57">
        <v>7603</v>
      </c>
      <c r="X53" s="58">
        <v>3.1414296988031043</v>
      </c>
      <c r="Y53" s="57">
        <v>9606</v>
      </c>
      <c r="Z53" s="58">
        <v>3.3806974807412034</v>
      </c>
    </row>
    <row r="54" spans="1:26" x14ac:dyDescent="0.25">
      <c r="A54" s="2"/>
      <c r="B54" s="9" t="s">
        <v>49</v>
      </c>
      <c r="C54" s="7">
        <v>13</v>
      </c>
      <c r="D54" s="8">
        <v>837.14980000000003</v>
      </c>
      <c r="E54" s="7">
        <v>40</v>
      </c>
      <c r="F54" s="8">
        <v>860</v>
      </c>
      <c r="G54" s="7">
        <v>12</v>
      </c>
      <c r="H54" s="8">
        <v>851</v>
      </c>
      <c r="I54" s="17">
        <v>8</v>
      </c>
      <c r="J54" s="8">
        <v>871.06205</v>
      </c>
      <c r="K54" s="17">
        <v>7</v>
      </c>
      <c r="L54" s="8">
        <v>853.43946000000005</v>
      </c>
      <c r="M54" s="17">
        <v>6</v>
      </c>
      <c r="N54" s="8">
        <v>926.37676999999996</v>
      </c>
      <c r="O54" s="17">
        <v>7</v>
      </c>
      <c r="P54" s="8">
        <v>893.00669000000005</v>
      </c>
      <c r="Q54" s="17">
        <v>7</v>
      </c>
      <c r="R54" s="8">
        <v>824.98307999999997</v>
      </c>
      <c r="S54" s="57">
        <v>7</v>
      </c>
      <c r="T54" s="58">
        <v>911.95817</v>
      </c>
      <c r="U54" s="57">
        <v>7</v>
      </c>
      <c r="V54" s="58">
        <v>894.47190999999998</v>
      </c>
      <c r="W54" s="57">
        <v>10</v>
      </c>
      <c r="X54" s="58">
        <v>894.09154000000001</v>
      </c>
      <c r="Y54" s="57">
        <v>12</v>
      </c>
      <c r="Z54" s="58">
        <v>820.81325000000004</v>
      </c>
    </row>
    <row r="55" spans="1:26" x14ac:dyDescent="0.25">
      <c r="A55" s="2">
        <v>17</v>
      </c>
      <c r="B55" s="17" t="s">
        <v>64</v>
      </c>
      <c r="C55" s="7"/>
      <c r="D55" s="8"/>
      <c r="E55" s="7"/>
      <c r="F55" s="17"/>
      <c r="G55" s="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57"/>
      <c r="T55" s="57"/>
      <c r="U55" s="57"/>
      <c r="V55" s="57"/>
      <c r="W55" s="57"/>
      <c r="X55" s="57"/>
      <c r="Y55" s="57"/>
      <c r="Z55" s="57"/>
    </row>
    <row r="56" spans="1:26" x14ac:dyDescent="0.25">
      <c r="A56" s="2"/>
      <c r="B56" s="9" t="s">
        <v>48</v>
      </c>
      <c r="C56" s="7">
        <v>104877</v>
      </c>
      <c r="D56" s="8">
        <v>3.1333178866672386</v>
      </c>
      <c r="E56" s="7">
        <v>86803</v>
      </c>
      <c r="F56" s="8">
        <v>3</v>
      </c>
      <c r="G56" s="7">
        <v>87449</v>
      </c>
      <c r="H56" s="8">
        <v>3</v>
      </c>
      <c r="I56" s="17">
        <v>66691</v>
      </c>
      <c r="J56" s="8">
        <v>3.068769549114573</v>
      </c>
      <c r="K56" s="17">
        <v>51575</v>
      </c>
      <c r="L56" s="8">
        <v>2.8424771691711102</v>
      </c>
      <c r="M56" s="17">
        <v>42982</v>
      </c>
      <c r="N56" s="8">
        <v>3.2123926294728027</v>
      </c>
      <c r="O56" s="17">
        <v>44447</v>
      </c>
      <c r="P56" s="8">
        <v>3.223513397979616</v>
      </c>
      <c r="Q56" s="17">
        <v>47234</v>
      </c>
      <c r="R56" s="8">
        <v>2.7452769191683957</v>
      </c>
      <c r="S56" s="57">
        <v>55423</v>
      </c>
      <c r="T56" s="58">
        <v>3.0135167710156434</v>
      </c>
      <c r="U56" s="57">
        <v>64085</v>
      </c>
      <c r="V56" s="58">
        <v>3.228482952328938</v>
      </c>
      <c r="W56" s="57">
        <v>82730</v>
      </c>
      <c r="X56" s="58">
        <v>3.1072052459809019</v>
      </c>
      <c r="Y56" s="57">
        <v>99813</v>
      </c>
      <c r="Z56" s="58">
        <v>3.3262261428871991</v>
      </c>
    </row>
    <row r="57" spans="1:26" x14ac:dyDescent="0.25">
      <c r="A57" s="2"/>
      <c r="B57" s="9" t="s">
        <v>49</v>
      </c>
      <c r="C57" s="7">
        <v>128</v>
      </c>
      <c r="D57" s="8">
        <v>846.00779</v>
      </c>
      <c r="E57" s="7">
        <v>113</v>
      </c>
      <c r="F57" s="8">
        <v>860.85206000000005</v>
      </c>
      <c r="G57" s="7">
        <v>106</v>
      </c>
      <c r="H57" s="8">
        <v>858.72919000000002</v>
      </c>
      <c r="I57" s="17">
        <v>73</v>
      </c>
      <c r="J57" s="8">
        <v>881.07978000000003</v>
      </c>
      <c r="K57" s="17">
        <v>55</v>
      </c>
      <c r="L57" s="8">
        <v>859.68749000000003</v>
      </c>
      <c r="M57" s="17">
        <v>52</v>
      </c>
      <c r="N57" s="8">
        <v>933.26526999999999</v>
      </c>
      <c r="O57" s="17">
        <v>51</v>
      </c>
      <c r="P57" s="8">
        <v>908.34820000000002</v>
      </c>
      <c r="Q57" s="17">
        <v>41</v>
      </c>
      <c r="R57" s="8">
        <v>840.62811999999997</v>
      </c>
      <c r="S57" s="57">
        <v>55</v>
      </c>
      <c r="T57" s="58">
        <v>921.82083999999998</v>
      </c>
      <c r="U57" s="57">
        <v>80</v>
      </c>
      <c r="V57" s="58">
        <v>902.90706999999998</v>
      </c>
      <c r="W57" s="57">
        <v>104</v>
      </c>
      <c r="X57" s="58">
        <v>903.66501000000005</v>
      </c>
      <c r="Y57" s="57">
        <v>124</v>
      </c>
      <c r="Z57" s="58">
        <v>821.99405000000002</v>
      </c>
    </row>
    <row r="58" spans="1:26" x14ac:dyDescent="0.25">
      <c r="A58" s="2">
        <v>18</v>
      </c>
      <c r="B58" s="17" t="s">
        <v>65</v>
      </c>
      <c r="C58" s="7"/>
      <c r="D58" s="8"/>
      <c r="E58" s="7"/>
      <c r="F58" s="17"/>
      <c r="G58" s="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57"/>
      <c r="T58" s="57"/>
      <c r="U58" s="57"/>
      <c r="V58" s="57"/>
      <c r="W58" s="57"/>
      <c r="X58" s="57"/>
      <c r="Y58" s="57"/>
      <c r="Z58" s="57"/>
    </row>
    <row r="59" spans="1:26" x14ac:dyDescent="0.25">
      <c r="A59" s="2"/>
      <c r="B59" s="9" t="s">
        <v>48</v>
      </c>
      <c r="C59" s="7">
        <v>155219</v>
      </c>
      <c r="D59" s="8">
        <v>3.0007781908142688</v>
      </c>
      <c r="E59" s="7">
        <v>123984</v>
      </c>
      <c r="F59" s="8">
        <v>3</v>
      </c>
      <c r="G59" s="7">
        <v>130176</v>
      </c>
      <c r="H59" s="8">
        <v>3</v>
      </c>
      <c r="I59" s="17">
        <v>103520</v>
      </c>
      <c r="J59" s="8">
        <v>2.9950596986089648</v>
      </c>
      <c r="K59" s="17">
        <v>81255</v>
      </c>
      <c r="L59" s="8">
        <v>2.8643068118884991</v>
      </c>
      <c r="M59" s="17">
        <v>69145</v>
      </c>
      <c r="N59" s="8">
        <v>3.0401550365174632</v>
      </c>
      <c r="O59" s="17">
        <v>75867</v>
      </c>
      <c r="P59" s="8">
        <v>3.2420144463337155</v>
      </c>
      <c r="Q59" s="17">
        <v>79485</v>
      </c>
      <c r="R59" s="8">
        <v>3.0485096559099203</v>
      </c>
      <c r="S59" s="57">
        <v>84854</v>
      </c>
      <c r="T59" s="58">
        <v>3.1602603295071532</v>
      </c>
      <c r="U59" s="57">
        <v>99473</v>
      </c>
      <c r="V59" s="58">
        <v>3.0976318196897648</v>
      </c>
      <c r="W59" s="57">
        <v>128376</v>
      </c>
      <c r="X59" s="58">
        <v>3.125736664173989</v>
      </c>
      <c r="Y59" s="57">
        <v>156270</v>
      </c>
      <c r="Z59" s="58">
        <v>3.278300953477955</v>
      </c>
    </row>
    <row r="60" spans="1:26" x14ac:dyDescent="0.25">
      <c r="A60" s="2"/>
      <c r="B60" s="9" t="s">
        <v>49</v>
      </c>
      <c r="C60" s="7">
        <v>133</v>
      </c>
      <c r="D60" s="8">
        <v>836.5018</v>
      </c>
      <c r="E60" s="7">
        <v>119</v>
      </c>
      <c r="F60" s="8">
        <v>859</v>
      </c>
      <c r="G60" s="7">
        <v>110</v>
      </c>
      <c r="H60" s="8">
        <v>851</v>
      </c>
      <c r="I60" s="17">
        <v>84</v>
      </c>
      <c r="J60" s="8">
        <v>872.92330000000004</v>
      </c>
      <c r="K60" s="17">
        <v>65</v>
      </c>
      <c r="L60" s="8">
        <v>850.59621000000004</v>
      </c>
      <c r="M60" s="17">
        <v>59</v>
      </c>
      <c r="N60" s="8">
        <v>926.39836000000003</v>
      </c>
      <c r="O60" s="17">
        <v>65</v>
      </c>
      <c r="P60" s="8">
        <v>892.07546000000002</v>
      </c>
      <c r="Q60" s="17">
        <v>66</v>
      </c>
      <c r="R60" s="8">
        <v>823.74212999999997</v>
      </c>
      <c r="S60" s="57">
        <v>66</v>
      </c>
      <c r="T60" s="58">
        <v>913.19135000000006</v>
      </c>
      <c r="U60" s="57">
        <v>82</v>
      </c>
      <c r="V60" s="58">
        <v>893.78313000000003</v>
      </c>
      <c r="W60" s="57">
        <v>118</v>
      </c>
      <c r="X60" s="58">
        <v>893.61760000000004</v>
      </c>
      <c r="Y60" s="57">
        <v>139</v>
      </c>
      <c r="Z60" s="58">
        <v>820.92660000000001</v>
      </c>
    </row>
    <row r="61" spans="1:26" x14ac:dyDescent="0.25">
      <c r="A61" s="2">
        <v>19</v>
      </c>
      <c r="B61" s="17" t="s">
        <v>66</v>
      </c>
      <c r="C61" s="7"/>
      <c r="D61" s="8"/>
      <c r="E61" s="7"/>
      <c r="F61" s="17"/>
      <c r="G61" s="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57"/>
      <c r="T61" s="57"/>
      <c r="U61" s="57"/>
      <c r="V61" s="57"/>
      <c r="W61" s="57"/>
      <c r="X61" s="57"/>
      <c r="Y61" s="57"/>
      <c r="Z61" s="57"/>
    </row>
    <row r="62" spans="1:26" x14ac:dyDescent="0.25">
      <c r="A62" s="2"/>
      <c r="B62" s="9" t="s">
        <v>48</v>
      </c>
      <c r="C62" s="7">
        <v>15914</v>
      </c>
      <c r="D62" s="8">
        <v>2.5478798542164132</v>
      </c>
      <c r="E62" s="7">
        <v>23693</v>
      </c>
      <c r="F62" s="8">
        <v>3.58</v>
      </c>
      <c r="G62" s="7">
        <v>26001</v>
      </c>
      <c r="H62" s="8">
        <v>2.71</v>
      </c>
      <c r="I62" s="17">
        <v>17792</v>
      </c>
      <c r="J62" s="8">
        <v>3.7337691097122301</v>
      </c>
      <c r="K62" s="17">
        <v>15219</v>
      </c>
      <c r="L62" s="8">
        <v>3.2973197976213946</v>
      </c>
      <c r="M62" s="17">
        <v>15597</v>
      </c>
      <c r="N62" s="8">
        <v>3.46011348336219</v>
      </c>
      <c r="O62" s="17">
        <v>16444</v>
      </c>
      <c r="P62" s="8">
        <v>3.5451635855023107</v>
      </c>
      <c r="Q62" s="17">
        <v>15831</v>
      </c>
      <c r="R62" s="8">
        <v>3.7391226075421642</v>
      </c>
      <c r="S62" s="57">
        <v>15458</v>
      </c>
      <c r="T62" s="58">
        <v>3.8179253460991069</v>
      </c>
      <c r="U62" s="57">
        <v>17400</v>
      </c>
      <c r="V62" s="58">
        <v>3.7725902298850578</v>
      </c>
      <c r="W62" s="57">
        <v>22013</v>
      </c>
      <c r="X62" s="58">
        <v>3.6415318221051196</v>
      </c>
      <c r="Y62" s="57">
        <v>29661</v>
      </c>
      <c r="Z62" s="58">
        <v>2.9941262937864535</v>
      </c>
    </row>
    <row r="63" spans="1:26" x14ac:dyDescent="0.25">
      <c r="A63" s="2"/>
      <c r="B63" s="9" t="s">
        <v>49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</row>
    <row r="64" spans="1:26" x14ac:dyDescent="0.25">
      <c r="A64" s="2">
        <v>20</v>
      </c>
      <c r="B64" s="17" t="s">
        <v>67</v>
      </c>
      <c r="C64" s="7"/>
      <c r="D64" s="8"/>
      <c r="E64" s="7"/>
      <c r="F64" s="17"/>
      <c r="G64" s="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57"/>
      <c r="T64" s="57"/>
      <c r="U64" s="57"/>
      <c r="V64" s="57"/>
      <c r="W64" s="57"/>
      <c r="X64" s="57"/>
      <c r="Y64" s="57"/>
      <c r="Z64" s="57"/>
    </row>
    <row r="65" spans="1:26" x14ac:dyDescent="0.25">
      <c r="A65" s="2"/>
      <c r="B65" s="9" t="s">
        <v>48</v>
      </c>
      <c r="C65" s="7">
        <v>140862</v>
      </c>
      <c r="D65" s="8">
        <v>3.4458391901293464</v>
      </c>
      <c r="E65" s="7">
        <v>117830</v>
      </c>
      <c r="F65" s="8">
        <v>3.61</v>
      </c>
      <c r="G65" s="7">
        <v>118004</v>
      </c>
      <c r="H65" s="8">
        <v>3.39</v>
      </c>
      <c r="I65" s="17">
        <v>46438</v>
      </c>
      <c r="J65" s="8">
        <v>3.4874893406262113</v>
      </c>
      <c r="K65" s="17">
        <v>34150</v>
      </c>
      <c r="L65" s="8">
        <v>3.2806773060029282</v>
      </c>
      <c r="M65" s="17">
        <v>29652</v>
      </c>
      <c r="N65" s="8">
        <v>3.5364130581411035</v>
      </c>
      <c r="O65" s="17">
        <v>31354</v>
      </c>
      <c r="P65" s="8">
        <v>3.8466890986795943</v>
      </c>
      <c r="Q65" s="17">
        <v>53850</v>
      </c>
      <c r="R65" s="8">
        <v>3.8315957288765086</v>
      </c>
      <c r="S65" s="57">
        <v>66525</v>
      </c>
      <c r="T65" s="58">
        <v>3.9842344983089064</v>
      </c>
      <c r="U65" s="57">
        <v>81481</v>
      </c>
      <c r="V65" s="58">
        <v>3.8221703219155385</v>
      </c>
      <c r="W65" s="57">
        <v>116346</v>
      </c>
      <c r="X65" s="58">
        <v>3.7382311381568769</v>
      </c>
      <c r="Y65" s="57">
        <v>140075</v>
      </c>
      <c r="Z65" s="58">
        <v>3.7842902016776723</v>
      </c>
    </row>
    <row r="66" spans="1:26" x14ac:dyDescent="0.25">
      <c r="A66" s="2"/>
      <c r="B66" s="9" t="s">
        <v>49</v>
      </c>
      <c r="C66" s="7">
        <v>39</v>
      </c>
      <c r="D66" s="8">
        <v>837.11414000000002</v>
      </c>
      <c r="E66" s="7">
        <v>160</v>
      </c>
      <c r="F66" s="8">
        <v>859.54</v>
      </c>
      <c r="G66" s="7">
        <v>131</v>
      </c>
      <c r="H66" s="8">
        <v>850.59</v>
      </c>
      <c r="I66" s="17">
        <v>49</v>
      </c>
      <c r="J66" s="8">
        <v>872.57952</v>
      </c>
      <c r="K66" s="17">
        <v>33</v>
      </c>
      <c r="L66" s="8">
        <v>852.02733000000001</v>
      </c>
      <c r="M66" s="17">
        <v>28</v>
      </c>
      <c r="N66" s="8">
        <v>926544.35</v>
      </c>
      <c r="O66" s="17">
        <v>30</v>
      </c>
      <c r="P66" s="8">
        <v>892.96605999999997</v>
      </c>
      <c r="Q66" s="17">
        <v>57</v>
      </c>
      <c r="R66" s="8">
        <v>824.38958000000002</v>
      </c>
      <c r="S66" s="57">
        <v>80</v>
      </c>
      <c r="T66" s="58">
        <v>913.30935999999997</v>
      </c>
      <c r="U66" s="57">
        <v>95</v>
      </c>
      <c r="V66" s="58">
        <v>894.54259999999999</v>
      </c>
      <c r="W66" s="57">
        <v>140</v>
      </c>
      <c r="X66" s="58">
        <v>894.31570999999997</v>
      </c>
      <c r="Y66" s="57">
        <v>150</v>
      </c>
      <c r="Z66" s="58">
        <v>821.00797</v>
      </c>
    </row>
    <row r="67" spans="1:26" x14ac:dyDescent="0.25">
      <c r="A67" s="2">
        <v>21</v>
      </c>
      <c r="B67" s="17" t="s">
        <v>68</v>
      </c>
      <c r="C67" s="7"/>
      <c r="D67" s="8"/>
      <c r="E67" s="7"/>
      <c r="F67" s="17"/>
      <c r="G67" s="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57"/>
      <c r="T67" s="57"/>
      <c r="U67" s="57"/>
      <c r="V67" s="57"/>
      <c r="W67" s="57"/>
      <c r="X67" s="57"/>
      <c r="Y67" s="57"/>
      <c r="Z67" s="57"/>
    </row>
    <row r="68" spans="1:26" x14ac:dyDescent="0.25">
      <c r="A68" s="2"/>
      <c r="B68" s="9" t="s">
        <v>48</v>
      </c>
      <c r="C68" s="7">
        <v>22789</v>
      </c>
      <c r="D68" s="8">
        <v>3.0052490236517615</v>
      </c>
      <c r="E68" s="7">
        <v>20212</v>
      </c>
      <c r="F68" s="8">
        <v>3.27</v>
      </c>
      <c r="G68" s="7">
        <v>20193</v>
      </c>
      <c r="H68" s="8">
        <v>2.69</v>
      </c>
      <c r="I68" s="17">
        <v>16863</v>
      </c>
      <c r="J68" s="8">
        <v>2.7996352962106386</v>
      </c>
      <c r="K68" s="17">
        <v>12599</v>
      </c>
      <c r="L68" s="8">
        <v>2.4492173982062067</v>
      </c>
      <c r="M68" s="17">
        <v>9971</v>
      </c>
      <c r="N68" s="8">
        <v>2.51473573362752</v>
      </c>
      <c r="O68" s="17">
        <v>9849</v>
      </c>
      <c r="P68" s="8">
        <v>2.5712813483602397</v>
      </c>
      <c r="Q68" s="17">
        <v>11027</v>
      </c>
      <c r="R68" s="8">
        <v>2.5356461412895621</v>
      </c>
      <c r="S68" s="57">
        <v>13753</v>
      </c>
      <c r="T68" s="58">
        <v>3.1834043481422234</v>
      </c>
      <c r="U68" s="57">
        <v>15860</v>
      </c>
      <c r="V68" s="58">
        <v>3.2220825977301391</v>
      </c>
      <c r="W68" s="57">
        <v>20457</v>
      </c>
      <c r="X68" s="58">
        <v>3.1515974971892264</v>
      </c>
      <c r="Y68" s="57">
        <v>0</v>
      </c>
      <c r="Z68" s="58" t="e">
        <v>#DIV/0!</v>
      </c>
    </row>
    <row r="69" spans="1:26" x14ac:dyDescent="0.25">
      <c r="A69" s="2"/>
      <c r="B69" s="9" t="s">
        <v>49</v>
      </c>
      <c r="C69" s="7">
        <v>29</v>
      </c>
      <c r="D69" s="8">
        <v>837.00733000000002</v>
      </c>
      <c r="E69" s="7">
        <v>31</v>
      </c>
      <c r="F69" s="8">
        <v>859</v>
      </c>
      <c r="G69" s="7">
        <v>19</v>
      </c>
      <c r="H69" s="8">
        <v>851</v>
      </c>
      <c r="I69" s="17">
        <v>17</v>
      </c>
      <c r="J69" s="8">
        <v>871.75297999999998</v>
      </c>
      <c r="K69" s="17">
        <v>10</v>
      </c>
      <c r="L69" s="8">
        <v>851.35733000000005</v>
      </c>
      <c r="M69" s="17">
        <v>8</v>
      </c>
      <c r="N69" s="8">
        <v>925.80235000000005</v>
      </c>
      <c r="O69" s="17">
        <v>8</v>
      </c>
      <c r="P69" s="8">
        <v>891.49955</v>
      </c>
      <c r="Q69" s="17">
        <v>9</v>
      </c>
      <c r="R69" s="8">
        <v>823.81478000000004</v>
      </c>
      <c r="S69" s="57">
        <v>22</v>
      </c>
      <c r="T69" s="58">
        <v>913.55350999999996</v>
      </c>
      <c r="U69" s="57">
        <v>25</v>
      </c>
      <c r="V69" s="58">
        <v>893.79695000000004</v>
      </c>
      <c r="W69" s="57">
        <v>32</v>
      </c>
      <c r="X69" s="58">
        <v>893.77784999999994</v>
      </c>
      <c r="Y69" s="57">
        <v>0</v>
      </c>
      <c r="Z69" s="58">
        <v>0</v>
      </c>
    </row>
    <row r="70" spans="1:26" x14ac:dyDescent="0.25">
      <c r="A70" s="2">
        <v>22</v>
      </c>
      <c r="B70" s="17" t="s">
        <v>69</v>
      </c>
      <c r="C70" s="10"/>
      <c r="D70" s="8"/>
      <c r="E70" s="10"/>
      <c r="F70" s="17"/>
      <c r="G70" s="10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57"/>
      <c r="T70" s="57"/>
      <c r="U70" s="57"/>
      <c r="V70" s="57"/>
      <c r="W70" s="57"/>
      <c r="X70" s="57"/>
      <c r="Y70" s="57"/>
      <c r="Z70" s="57"/>
    </row>
    <row r="71" spans="1:26" x14ac:dyDescent="0.25">
      <c r="A71" s="2"/>
      <c r="B71" s="9" t="s">
        <v>48</v>
      </c>
      <c r="C71" s="7">
        <v>62606</v>
      </c>
      <c r="D71" s="8">
        <v>3.2206929048334025</v>
      </c>
      <c r="E71" s="7">
        <v>53886</v>
      </c>
      <c r="F71" s="8">
        <v>3.43</v>
      </c>
      <c r="G71" s="7">
        <v>54527</v>
      </c>
      <c r="H71" s="8">
        <v>3.22</v>
      </c>
      <c r="I71" s="17">
        <v>44169</v>
      </c>
      <c r="J71" s="8">
        <v>3.269438973035387</v>
      </c>
      <c r="K71" s="17">
        <v>34855</v>
      </c>
      <c r="L71" s="8">
        <v>2.9364578970018651</v>
      </c>
      <c r="M71" s="17">
        <v>33789</v>
      </c>
      <c r="N71" s="8">
        <v>3.2780875432833172</v>
      </c>
      <c r="O71" s="17">
        <v>35329</v>
      </c>
      <c r="P71" s="8">
        <v>3.4598412069404736</v>
      </c>
      <c r="Q71" s="17">
        <v>36117</v>
      </c>
      <c r="R71" s="8">
        <v>3.4841121909350168</v>
      </c>
      <c r="S71" s="57">
        <v>36462</v>
      </c>
      <c r="T71" s="58">
        <v>3.5401985628873898</v>
      </c>
      <c r="U71" s="57">
        <v>42302</v>
      </c>
      <c r="V71" s="58">
        <v>3.4645692875041374</v>
      </c>
      <c r="W71" s="57">
        <v>53806</v>
      </c>
      <c r="X71" s="58">
        <v>3.3707813255027324</v>
      </c>
      <c r="Y71" s="57">
        <v>71603</v>
      </c>
      <c r="Z71" s="58">
        <v>3.3834692680474285</v>
      </c>
    </row>
    <row r="72" spans="1:26" x14ac:dyDescent="0.25">
      <c r="A72" s="2"/>
      <c r="B72" s="9" t="s">
        <v>49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17">
        <v>0</v>
      </c>
      <c r="J72" s="17">
        <v>0</v>
      </c>
      <c r="K72" s="17">
        <v>21</v>
      </c>
      <c r="L72" s="8">
        <v>850.91890000000001</v>
      </c>
      <c r="M72" s="17">
        <v>23.545000000000002</v>
      </c>
      <c r="N72" s="8">
        <v>926.07545000000005</v>
      </c>
      <c r="O72" s="17">
        <v>0</v>
      </c>
      <c r="P72" s="8">
        <v>0</v>
      </c>
      <c r="Q72" s="17">
        <v>25.396000000000001</v>
      </c>
      <c r="R72" s="8">
        <v>824.21347000000003</v>
      </c>
      <c r="S72" s="57">
        <v>25.538000000000004</v>
      </c>
      <c r="T72" s="58">
        <v>913.27855999999997</v>
      </c>
      <c r="U72" s="57">
        <v>32.126000000000005</v>
      </c>
      <c r="V72" s="58">
        <v>893.65288999999996</v>
      </c>
      <c r="W72" s="57">
        <v>42.106999999999999</v>
      </c>
      <c r="X72" s="58">
        <v>893.80897000000004</v>
      </c>
      <c r="Y72" s="57">
        <v>61.945000000000007</v>
      </c>
      <c r="Z72" s="58">
        <v>820.66268000000002</v>
      </c>
    </row>
    <row r="73" spans="1:26" x14ac:dyDescent="0.25">
      <c r="A73" s="2">
        <v>23</v>
      </c>
      <c r="B73" s="17" t="s">
        <v>70</v>
      </c>
      <c r="C73" s="7"/>
      <c r="D73" s="8"/>
      <c r="E73" s="7"/>
      <c r="F73" s="17"/>
      <c r="G73" s="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57"/>
      <c r="T73" s="57"/>
      <c r="U73" s="57"/>
      <c r="V73" s="57"/>
      <c r="W73" s="57"/>
      <c r="X73" s="57"/>
      <c r="Y73" s="57"/>
      <c r="Z73" s="57"/>
    </row>
    <row r="74" spans="1:26" x14ac:dyDescent="0.25">
      <c r="A74" s="2"/>
      <c r="B74" s="9" t="s">
        <v>48</v>
      </c>
      <c r="C74" s="7">
        <v>24832</v>
      </c>
      <c r="D74" s="8">
        <v>5.6695554123711354</v>
      </c>
      <c r="E74" s="7">
        <v>23086</v>
      </c>
      <c r="F74" s="8">
        <v>5.94</v>
      </c>
      <c r="G74" s="7">
        <v>42948</v>
      </c>
      <c r="H74" s="8">
        <v>4.58</v>
      </c>
      <c r="I74" s="17">
        <v>35090</v>
      </c>
      <c r="J74" s="8">
        <v>4.8867979481333714</v>
      </c>
      <c r="K74" s="17">
        <v>32797</v>
      </c>
      <c r="L74" s="8">
        <v>4.8272957892490167</v>
      </c>
      <c r="M74" s="17">
        <v>32687</v>
      </c>
      <c r="N74" s="8">
        <v>4.9699626762933269</v>
      </c>
      <c r="O74" s="17">
        <v>32876</v>
      </c>
      <c r="P74" s="8">
        <v>5.0351596909599712</v>
      </c>
      <c r="Q74" s="17">
        <v>27394</v>
      </c>
      <c r="R74" s="8">
        <v>4.8672581587208876</v>
      </c>
      <c r="S74" s="57">
        <v>28604</v>
      </c>
      <c r="T74" s="58">
        <v>4.7710729268633756</v>
      </c>
      <c r="U74" s="57">
        <v>34945</v>
      </c>
      <c r="V74" s="58">
        <v>4.4473538417513234</v>
      </c>
      <c r="W74" s="57">
        <v>46649</v>
      </c>
      <c r="X74" s="58">
        <v>4.194533001779245</v>
      </c>
      <c r="Y74" s="57">
        <v>57412</v>
      </c>
      <c r="Z74" s="58">
        <v>4.3583524350310032</v>
      </c>
    </row>
    <row r="75" spans="1:26" x14ac:dyDescent="0.25">
      <c r="A75" s="2"/>
      <c r="B75" s="9" t="s">
        <v>49</v>
      </c>
      <c r="C75" s="7">
        <v>9.3040000000000003</v>
      </c>
      <c r="D75" s="8">
        <v>837.07168999999999</v>
      </c>
      <c r="E75" s="7">
        <v>9.6980000000000004</v>
      </c>
      <c r="F75" s="8">
        <v>858.9</v>
      </c>
      <c r="G75" s="7">
        <v>34.39</v>
      </c>
      <c r="H75" s="8">
        <v>850.64</v>
      </c>
      <c r="I75" s="17">
        <v>26.213000000000001</v>
      </c>
      <c r="J75" s="8">
        <v>871.67906999999991</v>
      </c>
      <c r="K75" s="17">
        <v>19.853999999999999</v>
      </c>
      <c r="L75" s="8">
        <v>852.39310999999998</v>
      </c>
      <c r="M75" s="17">
        <v>24.873000000000001</v>
      </c>
      <c r="N75" s="8">
        <v>925.30886999999996</v>
      </c>
      <c r="O75" s="17">
        <v>0</v>
      </c>
      <c r="P75" s="8">
        <v>0</v>
      </c>
      <c r="Q75" s="17">
        <v>21.507999999999999</v>
      </c>
      <c r="R75" s="8">
        <v>824.02449999999999</v>
      </c>
      <c r="S75" s="57">
        <v>19.838999999999999</v>
      </c>
      <c r="T75" s="58">
        <v>912.95034999999996</v>
      </c>
      <c r="U75" s="57">
        <v>26.908000000000001</v>
      </c>
      <c r="V75" s="58">
        <v>893.48490000000004</v>
      </c>
      <c r="W75" s="57">
        <v>45.352999999999994</v>
      </c>
      <c r="X75" s="58">
        <v>893.96843000000001</v>
      </c>
      <c r="Y75" s="57">
        <v>54.902000000000001</v>
      </c>
      <c r="Z75" s="58">
        <v>820.86014999999998</v>
      </c>
    </row>
    <row r="76" spans="1:26" x14ac:dyDescent="0.25">
      <c r="A76" s="2">
        <v>24</v>
      </c>
      <c r="B76" s="17" t="s">
        <v>71</v>
      </c>
      <c r="C76" s="7"/>
      <c r="D76" s="8"/>
      <c r="E76" s="7"/>
      <c r="F76" s="17"/>
      <c r="G76" s="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57"/>
      <c r="T76" s="57"/>
      <c r="U76" s="57"/>
      <c r="V76" s="57"/>
      <c r="W76" s="57"/>
      <c r="X76" s="57"/>
      <c r="Y76" s="57"/>
      <c r="Z76" s="57"/>
    </row>
    <row r="77" spans="1:26" x14ac:dyDescent="0.25">
      <c r="A77" s="2"/>
      <c r="B77" s="9" t="s">
        <v>48</v>
      </c>
      <c r="C77" s="7">
        <v>20560</v>
      </c>
      <c r="D77" s="8">
        <v>2.6163297665369649</v>
      </c>
      <c r="E77" s="7">
        <v>18053</v>
      </c>
      <c r="F77" s="8">
        <v>2.95</v>
      </c>
      <c r="G77" s="7">
        <v>19720</v>
      </c>
      <c r="H77" s="8">
        <v>2.75</v>
      </c>
      <c r="I77" s="17">
        <v>18044</v>
      </c>
      <c r="J77" s="8">
        <v>2.7240500997561519</v>
      </c>
      <c r="K77" s="17">
        <v>13890</v>
      </c>
      <c r="L77" s="8">
        <v>2.6090403167746579</v>
      </c>
      <c r="M77" s="17">
        <v>9389</v>
      </c>
      <c r="N77" s="8">
        <v>2.8349600596442643</v>
      </c>
      <c r="O77" s="17">
        <v>970</v>
      </c>
      <c r="P77" s="8">
        <v>2.8566701030927835</v>
      </c>
      <c r="Q77" s="17">
        <v>8583</v>
      </c>
      <c r="R77" s="8">
        <v>2.7678096236747058</v>
      </c>
      <c r="S77" s="57">
        <v>12808</v>
      </c>
      <c r="T77" s="58">
        <v>2.9375</v>
      </c>
      <c r="U77" s="57">
        <v>16775</v>
      </c>
      <c r="V77" s="58">
        <v>2.812259910581222</v>
      </c>
      <c r="W77" s="57">
        <v>17353</v>
      </c>
      <c r="X77" s="58">
        <v>2.8685702760329628</v>
      </c>
      <c r="Y77" s="57">
        <v>19106</v>
      </c>
      <c r="Z77" s="58">
        <v>2.8898801423636558</v>
      </c>
    </row>
    <row r="78" spans="1:26" x14ac:dyDescent="0.25">
      <c r="A78" s="2"/>
      <c r="B78" s="9" t="s">
        <v>49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57">
        <v>0</v>
      </c>
    </row>
    <row r="79" spans="1:26" x14ac:dyDescent="0.25">
      <c r="A79" s="2">
        <v>25</v>
      </c>
      <c r="B79" s="17" t="s">
        <v>72</v>
      </c>
      <c r="C79" s="7"/>
      <c r="D79" s="8"/>
      <c r="E79" s="7"/>
      <c r="F79" s="17"/>
      <c r="G79" s="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57"/>
      <c r="T79" s="57"/>
      <c r="U79" s="57"/>
      <c r="V79" s="57"/>
      <c r="W79" s="57"/>
      <c r="X79" s="57"/>
      <c r="Y79" s="57"/>
      <c r="Z79" s="57"/>
    </row>
    <row r="80" spans="1:26" x14ac:dyDescent="0.25">
      <c r="A80" s="2"/>
      <c r="B80" s="9" t="s">
        <v>48</v>
      </c>
      <c r="C80" s="7">
        <v>70938</v>
      </c>
      <c r="D80" s="8">
        <v>3.0276026953113986</v>
      </c>
      <c r="E80" s="7">
        <v>57705</v>
      </c>
      <c r="F80" s="8">
        <v>3.13</v>
      </c>
      <c r="G80" s="7">
        <v>62646</v>
      </c>
      <c r="H80" s="8">
        <v>2.93</v>
      </c>
      <c r="I80" s="17">
        <v>39700</v>
      </c>
      <c r="J80" s="8">
        <v>3.0394788413098235</v>
      </c>
      <c r="K80" s="17">
        <v>33619</v>
      </c>
      <c r="L80" s="8">
        <v>2.5610389958059434</v>
      </c>
      <c r="M80" s="17">
        <v>32282</v>
      </c>
      <c r="N80" s="8">
        <v>2.8269165479214422</v>
      </c>
      <c r="O80" s="17">
        <v>37366</v>
      </c>
      <c r="P80" s="8">
        <v>3.0521508858320399</v>
      </c>
      <c r="Q80" s="17">
        <v>36305</v>
      </c>
      <c r="R80" s="8">
        <v>3.0347662856355875</v>
      </c>
      <c r="S80" s="57">
        <v>32650</v>
      </c>
      <c r="T80" s="58">
        <v>3.384784992343032</v>
      </c>
      <c r="U80" s="57">
        <v>44752</v>
      </c>
      <c r="V80" s="58">
        <v>3.2510142563460853</v>
      </c>
      <c r="W80" s="57">
        <v>56118</v>
      </c>
      <c r="X80" s="58">
        <v>3.2916276417548738</v>
      </c>
      <c r="Y80" s="57">
        <v>76480</v>
      </c>
      <c r="Z80" s="58">
        <v>3.2994305700836821</v>
      </c>
    </row>
    <row r="81" spans="1:26" x14ac:dyDescent="0.25">
      <c r="A81" s="2"/>
      <c r="B81" s="9" t="s">
        <v>49</v>
      </c>
      <c r="C81" s="7">
        <v>94</v>
      </c>
      <c r="D81" s="8">
        <v>836.82835</v>
      </c>
      <c r="E81" s="7">
        <v>79</v>
      </c>
      <c r="F81" s="8">
        <v>858.91</v>
      </c>
      <c r="G81" s="7">
        <v>75</v>
      </c>
      <c r="H81" s="8">
        <v>850.57</v>
      </c>
      <c r="I81" s="17">
        <v>54</v>
      </c>
      <c r="J81" s="8">
        <v>870.06998999999996</v>
      </c>
      <c r="K81" s="17">
        <v>38</v>
      </c>
      <c r="L81" s="8">
        <v>851.99983999999995</v>
      </c>
      <c r="M81" s="17">
        <v>39</v>
      </c>
      <c r="N81" s="8">
        <v>927.81763999999998</v>
      </c>
      <c r="O81" s="17">
        <v>40</v>
      </c>
      <c r="P81" s="8">
        <v>891.67633999999998</v>
      </c>
      <c r="Q81" s="17">
        <v>45</v>
      </c>
      <c r="R81" s="8">
        <v>824.99188000000004</v>
      </c>
      <c r="S81" s="57">
        <v>43</v>
      </c>
      <c r="T81" s="58">
        <v>911.16664000000003</v>
      </c>
      <c r="U81" s="57">
        <v>55</v>
      </c>
      <c r="V81" s="58">
        <v>894.17105000000004</v>
      </c>
      <c r="W81" s="57">
        <v>76</v>
      </c>
      <c r="X81" s="58">
        <v>893.83308</v>
      </c>
      <c r="Y81" s="57">
        <v>12</v>
      </c>
      <c r="Z81" s="58">
        <v>820.89891</v>
      </c>
    </row>
    <row r="82" spans="1:26" x14ac:dyDescent="0.25">
      <c r="A82" s="2">
        <v>26</v>
      </c>
      <c r="B82" s="17" t="s">
        <v>73</v>
      </c>
      <c r="C82" s="7"/>
      <c r="D82" s="8"/>
      <c r="E82" s="7"/>
      <c r="F82" s="17"/>
      <c r="G82" s="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57"/>
      <c r="T82" s="57"/>
      <c r="U82" s="57"/>
      <c r="V82" s="57"/>
      <c r="W82" s="57"/>
      <c r="X82" s="57"/>
      <c r="Y82" s="57"/>
      <c r="Z82" s="57"/>
    </row>
    <row r="83" spans="1:26" x14ac:dyDescent="0.25">
      <c r="A83" s="2"/>
      <c r="B83" s="9" t="s">
        <v>48</v>
      </c>
      <c r="C83" s="7">
        <v>57011</v>
      </c>
      <c r="D83" s="8">
        <v>3.6946999701811927</v>
      </c>
      <c r="E83" s="7">
        <v>49489</v>
      </c>
      <c r="F83" s="8">
        <v>3.98</v>
      </c>
      <c r="G83" s="7">
        <v>53669</v>
      </c>
      <c r="H83" s="8">
        <v>3.71</v>
      </c>
      <c r="I83" s="17">
        <v>52212</v>
      </c>
      <c r="J83" s="8">
        <v>3.823490002298322</v>
      </c>
      <c r="K83" s="17">
        <v>50843</v>
      </c>
      <c r="L83" s="8">
        <v>3.3583277934032223</v>
      </c>
      <c r="M83" s="17">
        <v>39795</v>
      </c>
      <c r="N83" s="8">
        <v>3.7400980022615902</v>
      </c>
      <c r="O83" s="17">
        <v>32850</v>
      </c>
      <c r="P83" s="8">
        <v>3.9275616438356162</v>
      </c>
      <c r="Q83" s="17">
        <v>37270</v>
      </c>
      <c r="R83" s="8">
        <v>3.9595401126911725</v>
      </c>
      <c r="S83" s="57">
        <v>62608</v>
      </c>
      <c r="T83" s="58">
        <v>3.8942929018655761</v>
      </c>
      <c r="U83" s="57">
        <v>64790</v>
      </c>
      <c r="V83" s="58">
        <v>3.8848973607038122</v>
      </c>
      <c r="W83" s="57">
        <v>55104</v>
      </c>
      <c r="X83" s="58">
        <v>3.9093303571428568</v>
      </c>
      <c r="Y83" s="57">
        <v>25802</v>
      </c>
      <c r="Z83" s="58">
        <v>4.0063766374699634</v>
      </c>
    </row>
    <row r="84" spans="1:26" x14ac:dyDescent="0.25">
      <c r="A84" s="2"/>
      <c r="B84" s="9" t="s">
        <v>49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17">
        <v>67.474000000000004</v>
      </c>
      <c r="J84" s="8">
        <v>912.69638999999995</v>
      </c>
      <c r="K84" s="17">
        <v>65.528000000000006</v>
      </c>
      <c r="L84" s="8">
        <v>894.05881999999997</v>
      </c>
      <c r="M84" s="17">
        <v>53.988999999999997</v>
      </c>
      <c r="N84" s="8">
        <v>965.88058000000001</v>
      </c>
      <c r="O84" s="17">
        <v>42.668999999999997</v>
      </c>
      <c r="P84" s="8">
        <v>938.32339000000002</v>
      </c>
      <c r="Q84" s="17">
        <v>45.475999999999999</v>
      </c>
      <c r="R84" s="8">
        <v>861.10086999999999</v>
      </c>
      <c r="S84" s="57">
        <v>86.497</v>
      </c>
      <c r="T84" s="58">
        <v>956.12197000000003</v>
      </c>
      <c r="U84" s="57">
        <v>89.453000000000003</v>
      </c>
      <c r="V84" s="58">
        <v>922.96777999999995</v>
      </c>
      <c r="W84" s="57">
        <v>74.847999999999999</v>
      </c>
      <c r="X84" s="58">
        <v>936.14586999999995</v>
      </c>
      <c r="Y84" s="57">
        <v>24.068999999999999</v>
      </c>
      <c r="Z84" s="58">
        <v>860.97256000000004</v>
      </c>
    </row>
    <row r="85" spans="1:26" x14ac:dyDescent="0.25">
      <c r="A85" s="2">
        <v>27</v>
      </c>
      <c r="B85" s="17" t="s">
        <v>74</v>
      </c>
      <c r="C85" s="7"/>
      <c r="D85" s="8"/>
      <c r="E85" s="7"/>
      <c r="F85" s="17"/>
      <c r="G85" s="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57"/>
      <c r="T85" s="57"/>
      <c r="U85" s="57"/>
      <c r="V85" s="57"/>
      <c r="W85" s="57"/>
      <c r="X85" s="57"/>
      <c r="Y85" s="57"/>
      <c r="Z85" s="57"/>
    </row>
    <row r="86" spans="1:26" x14ac:dyDescent="0.25">
      <c r="A86" s="2"/>
      <c r="B86" s="9" t="s">
        <v>48</v>
      </c>
      <c r="C86" s="7">
        <v>3650</v>
      </c>
      <c r="D86" s="8">
        <v>3.007690410958904</v>
      </c>
      <c r="E86" s="7">
        <v>2477</v>
      </c>
      <c r="F86" s="8">
        <v>3.25</v>
      </c>
      <c r="G86" s="7">
        <v>2951</v>
      </c>
      <c r="H86" s="8">
        <v>2.95</v>
      </c>
      <c r="I86" s="17">
        <v>2101</v>
      </c>
      <c r="J86" s="8">
        <v>3.0685387910518802</v>
      </c>
      <c r="K86" s="17">
        <v>1683</v>
      </c>
      <c r="L86" s="8">
        <v>2.9475579322638144</v>
      </c>
      <c r="M86" s="17">
        <v>1368</v>
      </c>
      <c r="N86" s="8">
        <v>3.2015277777777773</v>
      </c>
      <c r="O86" s="17">
        <v>1443</v>
      </c>
      <c r="P86" s="8">
        <v>3.5976299376299377</v>
      </c>
      <c r="Q86" s="17">
        <v>1340</v>
      </c>
      <c r="R86" s="8">
        <v>3.3631567164179104</v>
      </c>
      <c r="S86" s="57">
        <v>1594</v>
      </c>
      <c r="T86" s="58">
        <v>3.4224090338770385</v>
      </c>
      <c r="U86" s="57">
        <v>1957</v>
      </c>
      <c r="V86" s="58">
        <v>3.2487889626980073</v>
      </c>
      <c r="W86" s="57">
        <v>2443</v>
      </c>
      <c r="X86" s="58">
        <v>3.2309496520671308</v>
      </c>
      <c r="Y86" s="57">
        <v>2495</v>
      </c>
      <c r="Z86" s="58">
        <v>3.3031783567134272</v>
      </c>
    </row>
    <row r="87" spans="1:26" x14ac:dyDescent="0.25">
      <c r="A87" s="2"/>
      <c r="B87" s="9" t="s">
        <v>49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7">
        <v>0</v>
      </c>
      <c r="Z87" s="57">
        <v>0</v>
      </c>
    </row>
    <row r="88" spans="1:26" x14ac:dyDescent="0.25">
      <c r="A88" s="2">
        <v>28</v>
      </c>
      <c r="B88" s="17" t="s">
        <v>75</v>
      </c>
      <c r="C88" s="7"/>
      <c r="D88" s="8"/>
      <c r="E88" s="7"/>
      <c r="F88" s="17"/>
      <c r="G88" s="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57"/>
      <c r="T88" s="57"/>
      <c r="U88" s="57"/>
      <c r="V88" s="57"/>
      <c r="W88" s="57"/>
      <c r="X88" s="57"/>
      <c r="Y88" s="57"/>
      <c r="Z88" s="57"/>
    </row>
    <row r="89" spans="1:26" x14ac:dyDescent="0.25">
      <c r="A89" s="2"/>
      <c r="B89" s="9" t="s">
        <v>48</v>
      </c>
      <c r="C89" s="7">
        <v>16037</v>
      </c>
      <c r="D89" s="8">
        <v>3.0965797842489242</v>
      </c>
      <c r="E89" s="7">
        <v>13048</v>
      </c>
      <c r="F89" s="8">
        <v>3.33</v>
      </c>
      <c r="G89" s="7">
        <v>13727</v>
      </c>
      <c r="H89" s="8">
        <v>3.08</v>
      </c>
      <c r="I89" s="17">
        <v>11160</v>
      </c>
      <c r="J89" s="8">
        <v>3.1587096774193544</v>
      </c>
      <c r="K89" s="17">
        <v>8075</v>
      </c>
      <c r="L89" s="8">
        <v>2.9638798761609908</v>
      </c>
      <c r="M89" s="17">
        <v>8514</v>
      </c>
      <c r="N89" s="8">
        <v>3.2874794456189802</v>
      </c>
      <c r="O89" s="17">
        <v>9272</v>
      </c>
      <c r="P89" s="8">
        <v>3.471750431406385</v>
      </c>
      <c r="Q89" s="17">
        <v>10014</v>
      </c>
      <c r="R89" s="8">
        <v>3.4652796085480326</v>
      </c>
      <c r="S89" s="57">
        <v>8889</v>
      </c>
      <c r="T89" s="58">
        <v>3.5312802339970748</v>
      </c>
      <c r="U89" s="57">
        <v>11394</v>
      </c>
      <c r="V89" s="58">
        <v>3.399879761277866</v>
      </c>
      <c r="W89" s="57">
        <v>13664</v>
      </c>
      <c r="X89" s="58">
        <v>3.3092103337236538</v>
      </c>
      <c r="Y89" s="57">
        <v>16130</v>
      </c>
      <c r="Z89" s="58">
        <v>3.2638301301921886</v>
      </c>
    </row>
    <row r="90" spans="1:26" x14ac:dyDescent="0.25">
      <c r="A90" s="2"/>
      <c r="B90" s="9" t="s">
        <v>49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57">
        <v>0</v>
      </c>
      <c r="Y90" s="57">
        <v>0</v>
      </c>
      <c r="Z90" s="57">
        <v>0</v>
      </c>
    </row>
    <row r="91" spans="1:26" x14ac:dyDescent="0.25">
      <c r="A91" s="2">
        <v>29</v>
      </c>
      <c r="B91" s="20" t="s">
        <v>121</v>
      </c>
      <c r="C91" s="8"/>
      <c r="D91" s="8"/>
      <c r="E91" s="8"/>
      <c r="F91" s="8"/>
      <c r="G91" s="8"/>
      <c r="H91" s="8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57"/>
      <c r="T91" s="57"/>
      <c r="U91" s="57"/>
      <c r="V91" s="57"/>
      <c r="W91" s="57"/>
      <c r="X91" s="57"/>
      <c r="Y91" s="57"/>
      <c r="Z91" s="57"/>
    </row>
    <row r="92" spans="1:26" x14ac:dyDescent="0.25">
      <c r="A92" s="2"/>
      <c r="B92" s="9" t="s">
        <v>48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7">
        <v>266414</v>
      </c>
      <c r="P92" s="8">
        <v>7.4010351182745655</v>
      </c>
      <c r="Q92" s="7">
        <v>268324</v>
      </c>
      <c r="R92" s="8">
        <v>7.866987522547368</v>
      </c>
      <c r="S92" s="59">
        <v>225683</v>
      </c>
      <c r="T92" s="58">
        <v>7.8226829668162869</v>
      </c>
      <c r="U92" s="59">
        <v>327823</v>
      </c>
      <c r="V92" s="58">
        <v>7.537776452536888</v>
      </c>
      <c r="W92" s="59">
        <v>292794</v>
      </c>
      <c r="X92" s="58">
        <v>7.4745026537429036</v>
      </c>
      <c r="Y92" s="59">
        <v>0</v>
      </c>
      <c r="Z92" s="58">
        <v>0</v>
      </c>
    </row>
    <row r="93" spans="1:26" x14ac:dyDescent="0.25">
      <c r="A93" s="2"/>
      <c r="B93" s="9" t="s">
        <v>49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7">
        <v>0</v>
      </c>
      <c r="Z93" s="57">
        <v>0</v>
      </c>
    </row>
    <row r="94" spans="1:26" x14ac:dyDescent="0.25">
      <c r="A94" s="2">
        <v>30</v>
      </c>
      <c r="B94" s="17" t="s">
        <v>76</v>
      </c>
      <c r="C94" s="10"/>
      <c r="D94" s="14"/>
      <c r="E94" s="10"/>
      <c r="F94" s="17"/>
      <c r="G94" s="10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57"/>
      <c r="T94" s="57"/>
      <c r="U94" s="57"/>
      <c r="V94" s="57"/>
      <c r="W94" s="57"/>
      <c r="X94" s="57"/>
      <c r="Y94" s="57"/>
      <c r="Z94" s="57"/>
    </row>
    <row r="95" spans="1:26" x14ac:dyDescent="0.25">
      <c r="A95" s="2"/>
      <c r="B95" s="9" t="s">
        <v>48</v>
      </c>
      <c r="C95" s="10"/>
      <c r="D95" s="8"/>
      <c r="E95" s="10"/>
      <c r="F95" s="17"/>
      <c r="G95" s="10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57"/>
      <c r="T95" s="57"/>
      <c r="U95" s="57"/>
      <c r="V95" s="57"/>
      <c r="W95" s="57"/>
      <c r="X95" s="57"/>
      <c r="Y95" s="57"/>
      <c r="Z95" s="57"/>
    </row>
    <row r="96" spans="1:26" x14ac:dyDescent="0.25">
      <c r="A96" s="2"/>
      <c r="B96" s="9" t="s">
        <v>49</v>
      </c>
      <c r="C96" s="10"/>
      <c r="D96" s="14"/>
      <c r="E96" s="10"/>
      <c r="F96" s="17"/>
      <c r="G96" s="10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57"/>
      <c r="T96" s="57"/>
      <c r="U96" s="57"/>
      <c r="V96" s="57"/>
      <c r="W96" s="57"/>
      <c r="X96" s="57"/>
      <c r="Y96" s="57"/>
      <c r="Z96" s="57"/>
    </row>
    <row r="97" spans="1:26" x14ac:dyDescent="0.25">
      <c r="A97" s="2">
        <v>31</v>
      </c>
      <c r="B97" s="17" t="s">
        <v>77</v>
      </c>
      <c r="C97" s="10"/>
      <c r="D97" s="8"/>
      <c r="E97" s="10"/>
      <c r="F97" s="17"/>
      <c r="G97" s="10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57"/>
      <c r="T97" s="57"/>
      <c r="U97" s="57"/>
      <c r="V97" s="57"/>
      <c r="W97" s="57"/>
      <c r="X97" s="57"/>
      <c r="Y97" s="57"/>
      <c r="Z97" s="57"/>
    </row>
    <row r="98" spans="1:26" x14ac:dyDescent="0.25">
      <c r="A98" s="2"/>
      <c r="B98" s="6" t="s">
        <v>48</v>
      </c>
      <c r="C98" s="7">
        <v>312909</v>
      </c>
      <c r="D98" s="8">
        <v>5.2900720337222644</v>
      </c>
      <c r="E98" s="7">
        <v>304621</v>
      </c>
      <c r="F98" s="8">
        <v>5.13</v>
      </c>
      <c r="G98" s="7">
        <v>375169</v>
      </c>
      <c r="H98" s="8">
        <v>4.7300000000000004</v>
      </c>
      <c r="I98" s="17">
        <v>401767</v>
      </c>
      <c r="J98" s="8">
        <v>4.3520223910873712</v>
      </c>
      <c r="K98" s="17">
        <v>398013</v>
      </c>
      <c r="L98" s="8">
        <v>3.8015067347046454</v>
      </c>
      <c r="M98" s="17">
        <v>467699</v>
      </c>
      <c r="N98" s="8">
        <v>4.4449512827694733</v>
      </c>
      <c r="O98" s="17">
        <v>480663</v>
      </c>
      <c r="P98" s="8">
        <v>4.6945293063955411</v>
      </c>
      <c r="Q98" s="17">
        <v>528939</v>
      </c>
      <c r="R98" s="8">
        <v>4.6720144288849941</v>
      </c>
      <c r="S98" s="57">
        <v>510027</v>
      </c>
      <c r="T98" s="58">
        <v>4.3540276299097886</v>
      </c>
      <c r="U98" s="57">
        <v>320304</v>
      </c>
      <c r="V98" s="58">
        <v>4.3022739022928222</v>
      </c>
      <c r="W98" s="57">
        <v>0</v>
      </c>
      <c r="X98" s="58">
        <v>0</v>
      </c>
      <c r="Y98" s="57">
        <v>0</v>
      </c>
      <c r="Z98" s="58">
        <v>0</v>
      </c>
    </row>
    <row r="99" spans="1:26" x14ac:dyDescent="0.25">
      <c r="A99" s="2"/>
      <c r="B99" s="6" t="s">
        <v>49</v>
      </c>
      <c r="C99" s="10">
        <v>0</v>
      </c>
      <c r="D99" s="8">
        <v>0</v>
      </c>
      <c r="E99" s="10">
        <v>0</v>
      </c>
      <c r="F99" s="8">
        <v>0</v>
      </c>
      <c r="G99" s="10">
        <v>0</v>
      </c>
      <c r="H99" s="8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7">
        <v>0</v>
      </c>
      <c r="Z99" s="57">
        <v>0</v>
      </c>
    </row>
    <row r="100" spans="1:26" x14ac:dyDescent="0.25">
      <c r="A100" s="2">
        <v>32</v>
      </c>
      <c r="B100" s="17" t="s">
        <v>78</v>
      </c>
      <c r="C100" s="10"/>
      <c r="D100" s="8"/>
      <c r="E100" s="10"/>
      <c r="F100" s="17"/>
      <c r="G100" s="10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57"/>
      <c r="T100" s="57"/>
      <c r="U100" s="57"/>
      <c r="V100" s="57"/>
      <c r="W100" s="57"/>
      <c r="X100" s="57"/>
      <c r="Y100" s="57"/>
      <c r="Z100" s="57"/>
    </row>
    <row r="101" spans="1:26" x14ac:dyDescent="0.25">
      <c r="A101" s="2"/>
      <c r="B101" s="9" t="s">
        <v>48</v>
      </c>
      <c r="C101" s="7">
        <v>19694</v>
      </c>
      <c r="D101" s="8">
        <v>3.0225043160353406</v>
      </c>
      <c r="E101" s="7">
        <v>17949</v>
      </c>
      <c r="F101" s="8">
        <v>3.16</v>
      </c>
      <c r="G101" s="7">
        <v>19128</v>
      </c>
      <c r="H101" s="8">
        <v>2.97</v>
      </c>
      <c r="I101" s="17">
        <v>15794</v>
      </c>
      <c r="J101" s="8">
        <v>2.8887811827276182</v>
      </c>
      <c r="K101" s="17">
        <v>12609</v>
      </c>
      <c r="L101" s="8">
        <v>2.7558442382425254</v>
      </c>
      <c r="M101" s="17">
        <v>9389</v>
      </c>
      <c r="N101" s="8">
        <v>2.8291830865906915</v>
      </c>
      <c r="O101" s="17">
        <v>9651</v>
      </c>
      <c r="P101" s="8">
        <v>2.9198487203398602</v>
      </c>
      <c r="Q101" s="17">
        <v>10634</v>
      </c>
      <c r="R101" s="8">
        <v>2.7218647733684409</v>
      </c>
      <c r="S101" s="57">
        <v>11600</v>
      </c>
      <c r="T101" s="58">
        <v>2.9792043103448274</v>
      </c>
      <c r="U101" s="57">
        <v>13068</v>
      </c>
      <c r="V101" s="58">
        <v>2.9300137741046832</v>
      </c>
      <c r="W101" s="57">
        <v>15405</v>
      </c>
      <c r="X101" s="58">
        <v>2.7714397922752352</v>
      </c>
      <c r="Y101" s="57">
        <v>20775</v>
      </c>
      <c r="Z101" s="58">
        <v>3.0049265944645005</v>
      </c>
    </row>
    <row r="102" spans="1:26" x14ac:dyDescent="0.25">
      <c r="A102" s="2"/>
      <c r="B102" s="9" t="s">
        <v>49</v>
      </c>
      <c r="C102" s="7">
        <v>29</v>
      </c>
      <c r="D102" s="8">
        <v>870.02697000000001</v>
      </c>
      <c r="E102" s="7">
        <v>28</v>
      </c>
      <c r="F102" s="8">
        <v>894</v>
      </c>
      <c r="G102" s="7">
        <v>27</v>
      </c>
      <c r="H102" s="8">
        <v>888</v>
      </c>
      <c r="I102" s="17">
        <v>21</v>
      </c>
      <c r="J102" s="8">
        <v>910.24149</v>
      </c>
      <c r="K102" s="17">
        <v>17</v>
      </c>
      <c r="L102" s="8">
        <v>892.98028999999997</v>
      </c>
      <c r="M102" s="17">
        <v>13</v>
      </c>
      <c r="N102" s="8">
        <v>971.24593000000004</v>
      </c>
      <c r="O102" s="17">
        <v>13</v>
      </c>
      <c r="P102" s="8">
        <v>933.53269</v>
      </c>
      <c r="Q102" s="17">
        <v>14</v>
      </c>
      <c r="R102" s="8">
        <v>864.93845999999996</v>
      </c>
      <c r="S102" s="57">
        <v>17</v>
      </c>
      <c r="T102" s="58">
        <v>951.05256999999995</v>
      </c>
      <c r="U102" s="57">
        <v>19</v>
      </c>
      <c r="V102" s="58">
        <v>932.84717000000001</v>
      </c>
      <c r="W102" s="57">
        <v>21</v>
      </c>
      <c r="X102" s="58">
        <v>930.16858999999999</v>
      </c>
      <c r="Y102" s="57">
        <v>28.431999999999999</v>
      </c>
      <c r="Z102" s="58">
        <v>855.79867999999999</v>
      </c>
    </row>
    <row r="103" spans="1:26" x14ac:dyDescent="0.25">
      <c r="A103" s="2">
        <v>33</v>
      </c>
      <c r="B103" s="17" t="s">
        <v>79</v>
      </c>
      <c r="C103" s="10"/>
      <c r="D103" s="8"/>
      <c r="E103" s="10"/>
      <c r="F103" s="17"/>
      <c r="G103" s="10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57"/>
      <c r="T103" s="57"/>
      <c r="U103" s="57"/>
      <c r="V103" s="57"/>
      <c r="W103" s="57"/>
      <c r="X103" s="57"/>
      <c r="Y103" s="57"/>
      <c r="Z103" s="57"/>
    </row>
    <row r="104" spans="1:26" x14ac:dyDescent="0.25">
      <c r="A104" s="2"/>
      <c r="B104" s="9" t="s">
        <v>48</v>
      </c>
      <c r="C104" s="7"/>
      <c r="D104" s="8"/>
      <c r="E104" s="7"/>
      <c r="F104" s="17"/>
      <c r="G104" s="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57"/>
      <c r="T104" s="57"/>
      <c r="U104" s="57"/>
      <c r="V104" s="57"/>
      <c r="W104" s="57"/>
      <c r="X104" s="57"/>
      <c r="Y104" s="57"/>
      <c r="Z104" s="57"/>
    </row>
    <row r="105" spans="1:26" x14ac:dyDescent="0.25">
      <c r="A105" s="2"/>
      <c r="B105" s="9" t="s">
        <v>49</v>
      </c>
      <c r="C105" s="7"/>
      <c r="D105" s="8"/>
      <c r="E105" s="7"/>
      <c r="F105" s="17"/>
      <c r="G105" s="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57"/>
      <c r="T105" s="57"/>
      <c r="U105" s="57">
        <v>0</v>
      </c>
      <c r="V105" s="57">
        <v>0</v>
      </c>
      <c r="W105" s="57"/>
      <c r="X105" s="57"/>
      <c r="Y105" s="57"/>
      <c r="Z105" s="57"/>
    </row>
    <row r="106" spans="1:26" x14ac:dyDescent="0.25">
      <c r="A106" s="91" t="s">
        <v>80</v>
      </c>
      <c r="B106" s="91"/>
      <c r="C106" s="7">
        <f>C8+C11+C14+C17+C20+C23+C26+C29+C32+C35+C38+C41+C44+C47+C50+C53+C56+C59+C62+C65+C68+C71+C74+C77+C80+C83+C86+C89+C98+C101</f>
        <v>5670487.54</v>
      </c>
      <c r="D106" s="20"/>
      <c r="E106" s="7">
        <f>E8+E11+E14+E17+E20+E23+E26+E29+E32+E35+E38+E41+E44+E47+E50+E53+E56+E59+E62+E65+E68+E71+E74+E77+E80+E83+E86+E89+E98+E101</f>
        <v>4892494.58</v>
      </c>
      <c r="F106" s="7"/>
      <c r="G106" s="7">
        <f>G8+G11+G14+G17+G20+G23+G26+G29+G32+G35+G38+G41+G44+G47+G50+G53+G56+G59+G62+G65+G68+G71+G74+G77+G80+G83+G86+G89+G98+G101</f>
        <v>5224633.49</v>
      </c>
      <c r="H106" s="7"/>
      <c r="I106" s="7">
        <f>I8+I11+I14+I17+I20+I23+I26+I29+I32+I35+I38+I41+I44+I47+I50+I53+I56+I59+I62+I65+I68+I71+I74+I77+I80+I83+I86+I89+I98+I101</f>
        <v>4306448.09</v>
      </c>
      <c r="J106" s="17"/>
      <c r="K106" s="7">
        <f>K8+K11+K14+K17+K20+K23+K26+K29+K32+K35+K38+K41+K44+K47+K50+K53+K56+K59+K62+K65+K68+K71+K74+K77+K80+K83+K86+K89+K98+K101</f>
        <v>3809247.86</v>
      </c>
      <c r="L106" s="17"/>
      <c r="M106" s="7">
        <f>M8+M11+M14+M17+M20+M23+M26+M29+M32+M35+M38+M41+M44+M47+M50+M53+M56+M59+M62+M65+M68+M71+M74+M77+M80+M83+M86+M89+M98+M101</f>
        <v>3939493.92</v>
      </c>
      <c r="N106" s="17"/>
      <c r="O106" s="7">
        <f>O8+O11+O14+O17+O20+O23+O26+O29+O32+O35+O38+O41+O44+O47+O50+O53+O56+O59+O62+O65+O68+O71+O74+O77+O80+O83+O86+O89+O98+O101+O92</f>
        <v>4288859.0600000005</v>
      </c>
      <c r="P106" s="17"/>
      <c r="Q106" s="7">
        <f>Q8+Q11+Q14+Q17+Q20+Q23+Q26+Q29+Q32+Q35+Q38+Q41+Q44+Q47+Q50+Q53+Q56+Q59+Q62+Q65+Q68+Q71+Q74+Q77+Q80+Q83+Q86+Q89+Q98+Q101+Q92</f>
        <v>4581671.07</v>
      </c>
      <c r="R106" s="17"/>
      <c r="S106" s="59">
        <f>S8+S11+S14+S17+S20+S23+S26+S29+S32+S35+S38+S41+S44+S47+S50+S53+S56+S59+S62+S65+S68+S71+S74+S77+S80+S83+S86+S89+S98+S101+S92</f>
        <v>4298078.43</v>
      </c>
      <c r="T106" s="59"/>
      <c r="U106" s="59">
        <f t="shared" ref="U106:W106" si="0">U8+U11+U14+U17+U20+U23+U26+U29+U32+U35+U38+U41+U44+U47+U50+U53+U56+U59+U62+U65+U68+U71+U74+U77+U80+U83+U86+U89+U98+U101+U92</f>
        <v>4733998.84</v>
      </c>
      <c r="V106" s="59"/>
      <c r="W106" s="59">
        <f t="shared" si="0"/>
        <v>5236257.6399999997</v>
      </c>
      <c r="X106" s="59"/>
      <c r="Y106" s="59">
        <f t="shared" ref="Y106:Z106" si="1">Y8+Y11+Y14+Y17+Y20+Y23+Y26+Y29+Y32+Y35+Y38+Y41+Y44+Y47+Y50+Y53+Y56+Y59+Y62+Y65+Y68+Y71+Y74+Y77+Y80+Y83+Y86+Y89+Y98+Y101+Y92</f>
        <v>5747743.5899999999</v>
      </c>
      <c r="Z106" s="59"/>
    </row>
    <row r="107" spans="1:26" x14ac:dyDescent="0.25">
      <c r="A107" s="91" t="s">
        <v>81</v>
      </c>
      <c r="B107" s="91"/>
      <c r="C107" s="21">
        <f>C9+C12+C15+C18+C21+C24+C27+C30+C33+C36+C39+C42+C45+C48+C51+C54+C57+C60+C63+C66+C69+C72+C75+C78+C81+C84+C87+C90+C99+C102</f>
        <v>5980.753999999999</v>
      </c>
      <c r="D107" s="20"/>
      <c r="E107" s="7">
        <f>E9+E12+E15+E18+E21+E24+E27+E30+E33+E36+E39+E42+E45+E48+E51+E54+E57+E60+E63+E66+E69+E72+E75+E78+E81+E84+E87+E90+E99+E102</f>
        <v>5634.5309999999999</v>
      </c>
      <c r="F107" s="7"/>
      <c r="G107" s="7">
        <f>G9+G12+G15+G18+G21+G24+G27+G30+G33+G36+G39+G42+G45+G48+G51+G54+G57+G60+G63+G66+G69+G72+G75+G78+G81+G84+G87+G90+G99+G102</f>
        <v>5216.4449999999997</v>
      </c>
      <c r="H107" s="7"/>
      <c r="I107" s="7">
        <f>I9+I12+I15+I18+I21+I24+I27+I30+I33+I36+I39+I42+I45+I48+I51+I54+I57+I60+I63+I66+I69+I72+I75+I78+I81+I84+I87+I90+I99+I102</f>
        <v>4210.3850000000002</v>
      </c>
      <c r="J107" s="17"/>
      <c r="K107" s="7">
        <f>K9+K12+K15+K18+K21+K24+K27+K30+K33+K36+K39+K42+K45+K48+K51+K54+K57+K60+K63+K66+K69+K72+K75+K78+K81+K84+K87+K90+K99+K102</f>
        <v>3286.0859999999993</v>
      </c>
      <c r="L107" s="17"/>
      <c r="M107" s="7">
        <f>M9+M12+M15+M18+M21+M24+M27+M30+M33+M36+M39+M42+M45+M48+M51+M54+M57+M60+M63+M66+M69+M72+M75+M78+M81+M84+M87+M90+M99+M102</f>
        <v>3837.0569999999998</v>
      </c>
      <c r="N107" s="17"/>
      <c r="O107" s="7">
        <f>O9+O12+O15+O18+O21+O24+O27+O30+O33+O36+O39+O42+O45+O48+O51+O54+O57+O60+O63+O66+O69+O72+O75+O78+O81+O84+O87+O90+O99+O102</f>
        <v>3750.364</v>
      </c>
      <c r="P107" s="17"/>
      <c r="Q107" s="7">
        <f>Q9+Q12+Q15+Q18+Q21+Q24+Q27+Q30+Q33+Q36+Q39+Q42+Q45+Q48+Q51+Q54+Q57+Q60+Q63+Q66+Q69+Q72+Q75+Q78+Q81+Q84+Q87+Q90+Q99+Q102</f>
        <v>4089.1579999999999</v>
      </c>
      <c r="R107" s="17"/>
      <c r="S107" s="59">
        <f>S9+S12+S15+S18+S21+S24+S27+S30+S33+S36+S39+S42+S45+S48+S51+S54+S57+S60+S63+S66+S69+S72+S75+S78+S81+S84+S87+S90+S99+S102</f>
        <v>3964.7129999999997</v>
      </c>
      <c r="T107" s="57"/>
      <c r="U107" s="59">
        <f>U9+U12+U15+U18+U21+U24+U27+U30+U33+U36+U39+U42+U45+U48+U51+U54+U57+U60+U63+U66+U69+U72+U75+U78+U81+U84+U87+U90+U99+U102</f>
        <v>4426.599000000002</v>
      </c>
      <c r="V107" s="57"/>
      <c r="W107" s="59">
        <f>W9+W12+W15+W18+W21+W24+W27+W30+W33+W36+W39+W42+W45+W48+W51+W54+W57+W60+W63+W66+W69+W72+W75+W78+W81+W84+W87+W90+W99+W102</f>
        <v>5731.0640000000003</v>
      </c>
      <c r="X107" s="57"/>
      <c r="Y107" s="59">
        <f>Y9+Y12+Y15+Y18+Y21+Y24+Y27+Y30+Y33+Y36+Y39+Y42+Y45+Y48+Y51+Y54+Y57+Y60+Y63+Y66+Y69+Y72+Y75+Y78+Y81+Y84+Y87+Y90+Y99+Y102</f>
        <v>5848.2310000000007</v>
      </c>
      <c r="Z107" s="57"/>
    </row>
    <row r="108" spans="1:26" x14ac:dyDescent="0.25">
      <c r="F108" s="13"/>
      <c r="G108" s="13"/>
    </row>
    <row r="109" spans="1:26" x14ac:dyDescent="0.25">
      <c r="F109" s="13"/>
      <c r="O109" s="39"/>
      <c r="Q109" s="39"/>
      <c r="S109" s="60"/>
    </row>
    <row r="110" spans="1:26" x14ac:dyDescent="0.25">
      <c r="C110" s="13"/>
      <c r="O110" s="40"/>
      <c r="Q110" s="40"/>
      <c r="S110" s="61"/>
    </row>
    <row r="111" spans="1:26" x14ac:dyDescent="0.25">
      <c r="C111" s="13"/>
    </row>
    <row r="114" spans="3:3" x14ac:dyDescent="0.25">
      <c r="C114" s="13"/>
    </row>
  </sheetData>
  <mergeCells count="17">
    <mergeCell ref="Y5:Z5"/>
    <mergeCell ref="W5:X5"/>
    <mergeCell ref="A3:N3"/>
    <mergeCell ref="K5:L5"/>
    <mergeCell ref="A107:B107"/>
    <mergeCell ref="A5:A6"/>
    <mergeCell ref="B5:B6"/>
    <mergeCell ref="C5:D5"/>
    <mergeCell ref="I5:J5"/>
    <mergeCell ref="G5:H5"/>
    <mergeCell ref="E5:F5"/>
    <mergeCell ref="A106:B106"/>
    <mergeCell ref="U5:V5"/>
    <mergeCell ref="S5:T5"/>
    <mergeCell ref="Q5:R5"/>
    <mergeCell ref="O5:P5"/>
    <mergeCell ref="M5:N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039A-BFAD-403E-8389-E1F287EED5C7}">
  <dimension ref="A1:N32"/>
  <sheetViews>
    <sheetView zoomScale="90" zoomScaleNormal="90" workbookViewId="0">
      <selection activeCell="N29" sqref="N29"/>
    </sheetView>
  </sheetViews>
  <sheetFormatPr defaultRowHeight="15" x14ac:dyDescent="0.25"/>
  <cols>
    <col min="1" max="1" width="4.28515625" customWidth="1"/>
    <col min="2" max="2" width="39.28515625" customWidth="1"/>
    <col min="3" max="7" width="15" customWidth="1"/>
    <col min="8" max="8" width="14.140625" customWidth="1"/>
    <col min="9" max="9" width="14" customWidth="1"/>
    <col min="10" max="11" width="14.85546875" customWidth="1"/>
    <col min="12" max="13" width="12.42578125" customWidth="1"/>
    <col min="14" max="14" width="12" customWidth="1"/>
  </cols>
  <sheetData>
    <row r="1" spans="1:14" x14ac:dyDescent="0.25">
      <c r="F1" s="29"/>
      <c r="G1" s="29"/>
      <c r="H1" s="29" t="s">
        <v>82</v>
      </c>
    </row>
    <row r="3" spans="1:14" x14ac:dyDescent="0.25">
      <c r="A3" s="97" t="s">
        <v>83</v>
      </c>
      <c r="B3" s="97"/>
      <c r="C3" s="97"/>
      <c r="D3" s="97"/>
      <c r="E3" s="97"/>
      <c r="F3" s="97"/>
      <c r="G3" s="97"/>
      <c r="H3" s="97"/>
    </row>
    <row r="5" spans="1:14" x14ac:dyDescent="0.25">
      <c r="A5" s="96" t="s">
        <v>1</v>
      </c>
      <c r="B5" s="96" t="s">
        <v>84</v>
      </c>
      <c r="C5" s="25" t="s">
        <v>105</v>
      </c>
      <c r="D5" s="23" t="s">
        <v>106</v>
      </c>
      <c r="E5" s="23" t="s">
        <v>109</v>
      </c>
      <c r="F5" s="23" t="s">
        <v>110</v>
      </c>
      <c r="G5" s="23" t="s">
        <v>115</v>
      </c>
      <c r="H5" s="23" t="s">
        <v>119</v>
      </c>
      <c r="I5" s="23" t="s">
        <v>120</v>
      </c>
      <c r="J5" s="23" t="s">
        <v>124</v>
      </c>
      <c r="K5" s="23" t="s">
        <v>125</v>
      </c>
      <c r="L5" s="22" t="s">
        <v>126</v>
      </c>
      <c r="M5" s="22" t="s">
        <v>127</v>
      </c>
      <c r="N5" s="22" t="s">
        <v>128</v>
      </c>
    </row>
    <row r="6" spans="1:14" x14ac:dyDescent="0.25">
      <c r="A6" s="96"/>
      <c r="B6" s="96"/>
      <c r="C6" s="23" t="s">
        <v>111</v>
      </c>
      <c r="D6" s="23" t="s">
        <v>111</v>
      </c>
      <c r="E6" s="23" t="s">
        <v>111</v>
      </c>
      <c r="F6" s="23" t="s">
        <v>111</v>
      </c>
      <c r="G6" s="23" t="s">
        <v>111</v>
      </c>
      <c r="H6" s="23" t="s">
        <v>111</v>
      </c>
      <c r="I6" s="35" t="s">
        <v>122</v>
      </c>
      <c r="J6" s="35" t="s">
        <v>122</v>
      </c>
      <c r="K6" s="35" t="s">
        <v>122</v>
      </c>
      <c r="L6" s="22" t="s">
        <v>122</v>
      </c>
      <c r="M6" s="22" t="s">
        <v>122</v>
      </c>
      <c r="N6" s="22" t="s">
        <v>122</v>
      </c>
    </row>
    <row r="7" spans="1:14" x14ac:dyDescent="0.25">
      <c r="A7" s="93">
        <v>1</v>
      </c>
      <c r="B7" s="22" t="s">
        <v>85</v>
      </c>
      <c r="C7" s="26">
        <v>4471496.97</v>
      </c>
      <c r="D7" s="26">
        <v>4044148.54</v>
      </c>
      <c r="E7" s="31">
        <v>4393830.42</v>
      </c>
      <c r="F7" s="31">
        <v>3324571.58</v>
      </c>
      <c r="G7" s="31">
        <f>3207.09875*1000</f>
        <v>3207098.75</v>
      </c>
      <c r="H7" s="31">
        <v>3755439.19</v>
      </c>
      <c r="I7" s="36">
        <v>3954705.88</v>
      </c>
      <c r="J7" s="36">
        <v>4285780.8059999999</v>
      </c>
      <c r="K7" s="36">
        <v>3684681.7220000001</v>
      </c>
      <c r="L7" s="36">
        <v>3739787.4139999994</v>
      </c>
      <c r="M7" s="36">
        <v>3804394.7579999999</v>
      </c>
      <c r="N7" s="36">
        <v>3931824.8139999998</v>
      </c>
    </row>
    <row r="8" spans="1:14" ht="30.75" customHeight="1" x14ac:dyDescent="0.25">
      <c r="A8" s="94"/>
      <c r="B8" s="24" t="s">
        <v>104</v>
      </c>
      <c r="C8" s="26">
        <v>86</v>
      </c>
      <c r="D8" s="26">
        <v>73</v>
      </c>
      <c r="E8" s="31">
        <v>77</v>
      </c>
      <c r="F8" s="31">
        <v>84</v>
      </c>
      <c r="G8" s="31">
        <v>1</v>
      </c>
      <c r="H8" s="31">
        <v>293</v>
      </c>
      <c r="I8" s="38">
        <v>432.42</v>
      </c>
      <c r="J8" s="42">
        <v>174</v>
      </c>
      <c r="K8" s="42">
        <v>102</v>
      </c>
      <c r="L8" s="36">
        <v>87</v>
      </c>
      <c r="M8" s="36">
        <v>109</v>
      </c>
      <c r="N8" s="36"/>
    </row>
    <row r="9" spans="1:14" x14ac:dyDescent="0.25">
      <c r="A9" s="23">
        <v>2</v>
      </c>
      <c r="B9" s="22" t="s">
        <v>86</v>
      </c>
      <c r="C9" s="26">
        <v>1387926</v>
      </c>
      <c r="D9" s="26">
        <v>1239039</v>
      </c>
      <c r="E9" s="31">
        <v>1193528</v>
      </c>
      <c r="F9" s="31">
        <v>1042713</v>
      </c>
      <c r="G9" s="31">
        <v>889095</v>
      </c>
      <c r="H9" s="31">
        <v>988942</v>
      </c>
      <c r="I9" s="36">
        <v>919468</v>
      </c>
      <c r="J9" s="36">
        <v>955531</v>
      </c>
      <c r="K9" s="36">
        <v>935906</v>
      </c>
      <c r="L9" s="36">
        <v>1086199</v>
      </c>
      <c r="M9" s="36">
        <v>1185239</v>
      </c>
      <c r="N9" s="36">
        <v>1352966</v>
      </c>
    </row>
    <row r="10" spans="1:14" x14ac:dyDescent="0.25">
      <c r="A10" s="23">
        <v>3</v>
      </c>
      <c r="B10" s="22" t="s">
        <v>87</v>
      </c>
      <c r="C10" s="26">
        <v>102729</v>
      </c>
      <c r="D10" s="26">
        <v>86641</v>
      </c>
      <c r="E10" s="31">
        <v>91003</v>
      </c>
      <c r="F10" s="31">
        <v>78601</v>
      </c>
      <c r="G10" s="31">
        <v>65773</v>
      </c>
      <c r="H10" s="31">
        <v>63138</v>
      </c>
      <c r="I10" s="36">
        <v>65095</v>
      </c>
      <c r="J10" s="36">
        <v>67423</v>
      </c>
      <c r="K10" s="36">
        <v>69712</v>
      </c>
      <c r="L10" s="36">
        <v>76675</v>
      </c>
      <c r="M10" s="36">
        <v>89818</v>
      </c>
      <c r="N10" s="36">
        <v>102873</v>
      </c>
    </row>
    <row r="11" spans="1:14" x14ac:dyDescent="0.25">
      <c r="A11" s="23">
        <v>4</v>
      </c>
      <c r="B11" s="22" t="s">
        <v>88</v>
      </c>
      <c r="C11" s="26">
        <v>335540</v>
      </c>
      <c r="D11" s="26">
        <v>258916</v>
      </c>
      <c r="E11" s="31">
        <v>288897</v>
      </c>
      <c r="F11" s="31">
        <v>199938</v>
      </c>
      <c r="G11" s="31">
        <v>158466</v>
      </c>
      <c r="H11" s="31">
        <v>145633</v>
      </c>
      <c r="I11" s="36">
        <v>152832</v>
      </c>
      <c r="J11" s="36">
        <v>157975</v>
      </c>
      <c r="K11" s="36">
        <v>154386</v>
      </c>
      <c r="L11" s="36">
        <v>186702</v>
      </c>
      <c r="M11" s="36">
        <v>259861</v>
      </c>
      <c r="N11" s="36">
        <v>321475</v>
      </c>
    </row>
    <row r="12" spans="1:14" x14ac:dyDescent="0.25">
      <c r="A12" s="23">
        <v>5</v>
      </c>
      <c r="B12" s="22" t="s">
        <v>89</v>
      </c>
      <c r="C12" s="26">
        <v>1251738</v>
      </c>
      <c r="D12" s="26">
        <v>1033044.0000000001</v>
      </c>
      <c r="E12" s="31">
        <v>1048896</v>
      </c>
      <c r="F12" s="31">
        <v>893808</v>
      </c>
      <c r="G12" s="31">
        <v>708719</v>
      </c>
      <c r="H12" s="31">
        <v>610708</v>
      </c>
      <c r="I12" s="36">
        <v>650604</v>
      </c>
      <c r="J12" s="36">
        <v>643812</v>
      </c>
      <c r="K12" s="36">
        <v>715695</v>
      </c>
      <c r="L12" s="36">
        <v>810793</v>
      </c>
      <c r="M12" s="36">
        <v>1013102</v>
      </c>
      <c r="N12" s="36">
        <v>1270395</v>
      </c>
    </row>
    <row r="13" spans="1:14" x14ac:dyDescent="0.25">
      <c r="A13" s="23">
        <v>6</v>
      </c>
      <c r="B13" s="22" t="s">
        <v>90</v>
      </c>
      <c r="C13" s="26">
        <v>37481</v>
      </c>
      <c r="D13" s="26">
        <v>29662</v>
      </c>
      <c r="E13" s="31">
        <v>31789</v>
      </c>
      <c r="F13" s="31">
        <v>24525</v>
      </c>
      <c r="G13" s="31">
        <v>20520</v>
      </c>
      <c r="H13" s="31">
        <v>17860</v>
      </c>
      <c r="I13" s="36">
        <v>19754</v>
      </c>
      <c r="J13" s="36">
        <v>21652</v>
      </c>
      <c r="K13" s="36">
        <v>19235</v>
      </c>
      <c r="L13" s="36">
        <v>23029</v>
      </c>
      <c r="M13" s="36">
        <v>30399</v>
      </c>
      <c r="N13" s="36">
        <v>35426</v>
      </c>
    </row>
    <row r="14" spans="1:14" x14ac:dyDescent="0.25">
      <c r="A14" s="23">
        <v>7</v>
      </c>
      <c r="B14" s="22" t="s">
        <v>91</v>
      </c>
      <c r="C14" s="26">
        <v>53591</v>
      </c>
      <c r="D14" s="26">
        <v>43711</v>
      </c>
      <c r="E14" s="31">
        <v>47012</v>
      </c>
      <c r="F14" s="31">
        <v>30765</v>
      </c>
      <c r="G14" s="31">
        <v>28223</v>
      </c>
      <c r="H14" s="31">
        <v>28740</v>
      </c>
      <c r="I14" s="36">
        <v>28533</v>
      </c>
      <c r="J14" s="36">
        <v>29729</v>
      </c>
      <c r="K14" s="36">
        <v>29606</v>
      </c>
      <c r="L14" s="36">
        <v>34447</v>
      </c>
      <c r="M14" s="36">
        <v>42482</v>
      </c>
      <c r="N14" s="36">
        <v>51834</v>
      </c>
    </row>
    <row r="15" spans="1:14" x14ac:dyDescent="0.25">
      <c r="A15" s="23">
        <v>8</v>
      </c>
      <c r="B15" s="22" t="s">
        <v>92</v>
      </c>
      <c r="C15" s="26">
        <v>1014713</v>
      </c>
      <c r="D15" s="26">
        <v>939180</v>
      </c>
      <c r="E15" s="31">
        <v>1116863</v>
      </c>
      <c r="F15" s="31">
        <v>791124</v>
      </c>
      <c r="G15" s="31">
        <v>726013</v>
      </c>
      <c r="H15" s="31">
        <v>1006975</v>
      </c>
      <c r="I15" s="36">
        <v>1248159</v>
      </c>
      <c r="J15" s="36">
        <v>1322206</v>
      </c>
      <c r="K15" s="36">
        <v>1034822</v>
      </c>
      <c r="L15" s="36">
        <v>839793</v>
      </c>
      <c r="M15" s="36">
        <v>1067700</v>
      </c>
      <c r="N15" s="36">
        <v>919644</v>
      </c>
    </row>
    <row r="16" spans="1:14" x14ac:dyDescent="0.25">
      <c r="A16" s="23">
        <v>9</v>
      </c>
      <c r="B16" s="22" t="s">
        <v>93</v>
      </c>
      <c r="C16" s="26">
        <v>104877</v>
      </c>
      <c r="D16" s="26">
        <v>86801</v>
      </c>
      <c r="E16" s="31">
        <v>87447</v>
      </c>
      <c r="F16" s="31">
        <v>66691</v>
      </c>
      <c r="G16" s="31">
        <v>51575</v>
      </c>
      <c r="H16" s="31">
        <v>42983</v>
      </c>
      <c r="I16" s="36">
        <v>44447</v>
      </c>
      <c r="J16" s="36">
        <v>47234</v>
      </c>
      <c r="K16" s="36">
        <v>55423</v>
      </c>
      <c r="L16" s="36">
        <v>64086</v>
      </c>
      <c r="M16" s="36">
        <v>82727</v>
      </c>
      <c r="N16" s="36">
        <v>99813</v>
      </c>
    </row>
    <row r="17" spans="1:14" x14ac:dyDescent="0.25">
      <c r="A17" s="23">
        <v>10</v>
      </c>
      <c r="B17" s="22" t="s">
        <v>94</v>
      </c>
      <c r="C17" s="26">
        <v>155219</v>
      </c>
      <c r="D17" s="26">
        <v>123984</v>
      </c>
      <c r="E17" s="31">
        <v>130175.99999999999</v>
      </c>
      <c r="F17" s="31">
        <v>103520</v>
      </c>
      <c r="G17" s="31">
        <v>81255</v>
      </c>
      <c r="H17" s="31">
        <v>69146</v>
      </c>
      <c r="I17" s="36">
        <v>75867</v>
      </c>
      <c r="J17" s="36">
        <v>79485</v>
      </c>
      <c r="K17" s="36">
        <v>84854</v>
      </c>
      <c r="L17" s="36">
        <v>99473</v>
      </c>
      <c r="M17" s="36">
        <v>128376</v>
      </c>
      <c r="N17" s="36">
        <v>156270</v>
      </c>
    </row>
    <row r="18" spans="1:14" x14ac:dyDescent="0.25">
      <c r="A18" s="23">
        <v>11</v>
      </c>
      <c r="B18" s="22" t="s">
        <v>95</v>
      </c>
      <c r="C18" s="26">
        <v>15911</v>
      </c>
      <c r="D18" s="26">
        <v>23689</v>
      </c>
      <c r="E18" s="31">
        <v>25995</v>
      </c>
      <c r="F18" s="31">
        <v>17791</v>
      </c>
      <c r="G18" s="31">
        <v>15218</v>
      </c>
      <c r="H18" s="31">
        <v>15598</v>
      </c>
      <c r="I18" s="36">
        <v>16441</v>
      </c>
      <c r="J18" s="36">
        <v>15832</v>
      </c>
      <c r="K18" s="36">
        <v>15455</v>
      </c>
      <c r="L18" s="36">
        <v>17398</v>
      </c>
      <c r="M18" s="36">
        <v>22011</v>
      </c>
      <c r="N18" s="36">
        <v>29660</v>
      </c>
    </row>
    <row r="19" spans="1:14" x14ac:dyDescent="0.25">
      <c r="A19" s="23">
        <v>12</v>
      </c>
      <c r="B19" s="22" t="s">
        <v>96</v>
      </c>
      <c r="C19" s="26">
        <v>140862</v>
      </c>
      <c r="D19" s="26">
        <v>117830</v>
      </c>
      <c r="E19" s="31">
        <v>118004</v>
      </c>
      <c r="F19" s="31">
        <v>46438</v>
      </c>
      <c r="G19" s="31">
        <v>34150</v>
      </c>
      <c r="H19" s="31">
        <v>29652</v>
      </c>
      <c r="I19" s="36">
        <v>31354</v>
      </c>
      <c r="J19" s="41">
        <v>53850</v>
      </c>
      <c r="K19" s="41">
        <v>66525</v>
      </c>
      <c r="L19" s="36">
        <v>81481</v>
      </c>
      <c r="M19" s="36">
        <v>116346</v>
      </c>
      <c r="N19" s="36">
        <v>140075</v>
      </c>
    </row>
    <row r="20" spans="1:14" x14ac:dyDescent="0.25">
      <c r="A20" s="23">
        <v>13</v>
      </c>
      <c r="B20" s="22" t="s">
        <v>97</v>
      </c>
      <c r="C20" s="26">
        <v>22789</v>
      </c>
      <c r="D20" s="26">
        <v>20212</v>
      </c>
      <c r="E20" s="31">
        <v>20193</v>
      </c>
      <c r="F20" s="31">
        <v>16863</v>
      </c>
      <c r="G20" s="31">
        <v>12599</v>
      </c>
      <c r="H20" s="31">
        <v>9971</v>
      </c>
      <c r="I20" s="36">
        <v>9849</v>
      </c>
      <c r="J20" s="36">
        <v>11027</v>
      </c>
      <c r="K20" s="36">
        <v>13753</v>
      </c>
      <c r="L20" s="36">
        <v>15860</v>
      </c>
      <c r="M20" s="36">
        <v>20457</v>
      </c>
      <c r="N20" s="36">
        <v>0</v>
      </c>
    </row>
    <row r="21" spans="1:14" x14ac:dyDescent="0.25">
      <c r="A21" s="23">
        <v>14</v>
      </c>
      <c r="B21" s="22" t="s">
        <v>98</v>
      </c>
      <c r="C21" s="26">
        <v>64233.000000000007</v>
      </c>
      <c r="D21" s="26">
        <v>53886</v>
      </c>
      <c r="E21" s="31">
        <v>54527</v>
      </c>
      <c r="F21" s="31">
        <v>44169</v>
      </c>
      <c r="G21" s="31">
        <v>34855</v>
      </c>
      <c r="H21" s="31">
        <v>33789</v>
      </c>
      <c r="I21" s="36">
        <v>35329</v>
      </c>
      <c r="J21" s="36">
        <v>36117</v>
      </c>
      <c r="K21" s="36">
        <v>36462</v>
      </c>
      <c r="L21" s="36">
        <v>42302</v>
      </c>
      <c r="M21" s="36">
        <v>53806</v>
      </c>
      <c r="N21" s="36">
        <v>62563</v>
      </c>
    </row>
    <row r="22" spans="1:14" x14ac:dyDescent="0.25">
      <c r="A22" s="23">
        <v>15</v>
      </c>
      <c r="B22" s="22" t="s">
        <v>99</v>
      </c>
      <c r="C22" s="26">
        <v>24821</v>
      </c>
      <c r="D22" s="26">
        <v>23086</v>
      </c>
      <c r="E22" s="31">
        <v>43701</v>
      </c>
      <c r="F22" s="31">
        <v>34690</v>
      </c>
      <c r="G22" s="31">
        <v>32397</v>
      </c>
      <c r="H22" s="31">
        <v>32284.999999999996</v>
      </c>
      <c r="I22" s="36">
        <v>32476</v>
      </c>
      <c r="J22" s="36">
        <v>27394</v>
      </c>
      <c r="K22" s="36">
        <v>28604</v>
      </c>
      <c r="L22" s="36">
        <v>34945</v>
      </c>
      <c r="M22" s="36">
        <v>46649</v>
      </c>
      <c r="N22" s="36">
        <v>57412</v>
      </c>
    </row>
    <row r="23" spans="1:14" x14ac:dyDescent="0.25">
      <c r="A23" s="23">
        <v>16</v>
      </c>
      <c r="B23" s="22" t="s">
        <v>100</v>
      </c>
      <c r="C23" s="26">
        <v>20559</v>
      </c>
      <c r="D23" s="26">
        <v>18054</v>
      </c>
      <c r="E23" s="31">
        <v>19720</v>
      </c>
      <c r="F23" s="31">
        <v>18044</v>
      </c>
      <c r="G23" s="31">
        <v>13889</v>
      </c>
      <c r="H23" s="31">
        <v>9389</v>
      </c>
      <c r="I23" s="36">
        <v>970</v>
      </c>
      <c r="J23" s="36">
        <v>8583</v>
      </c>
      <c r="K23" s="36">
        <v>12808</v>
      </c>
      <c r="L23" s="36">
        <v>16776</v>
      </c>
      <c r="M23" s="36">
        <v>17352</v>
      </c>
      <c r="N23" s="36">
        <v>19106</v>
      </c>
    </row>
    <row r="24" spans="1:14" x14ac:dyDescent="0.25">
      <c r="A24" s="23">
        <v>17</v>
      </c>
      <c r="B24" s="22" t="s">
        <v>101</v>
      </c>
      <c r="C24" s="26">
        <v>70742</v>
      </c>
      <c r="D24" s="26">
        <v>57509</v>
      </c>
      <c r="E24" s="31">
        <v>62450</v>
      </c>
      <c r="F24" s="31">
        <v>39503</v>
      </c>
      <c r="G24" s="31">
        <v>33423</v>
      </c>
      <c r="H24" s="31">
        <v>32085</v>
      </c>
      <c r="I24" s="36">
        <v>37367</v>
      </c>
      <c r="J24" s="36">
        <v>36305</v>
      </c>
      <c r="K24" s="36">
        <f>32.65*1000</f>
        <v>32650</v>
      </c>
      <c r="L24" s="36">
        <v>44753</v>
      </c>
      <c r="M24" s="36">
        <v>56118</v>
      </c>
      <c r="N24" s="36">
        <v>76480</v>
      </c>
    </row>
    <row r="25" spans="1:14" x14ac:dyDescent="0.25">
      <c r="A25" s="23">
        <v>18</v>
      </c>
      <c r="B25" s="22" t="s">
        <v>102</v>
      </c>
      <c r="C25" s="26">
        <v>252391</v>
      </c>
      <c r="D25" s="26">
        <v>221583</v>
      </c>
      <c r="E25" s="31">
        <v>239255</v>
      </c>
      <c r="F25" s="31">
        <v>233862</v>
      </c>
      <c r="G25" s="31">
        <v>245788</v>
      </c>
      <c r="H25" s="31">
        <v>284038</v>
      </c>
      <c r="I25" s="36">
        <v>285978</v>
      </c>
      <c r="J25" s="36">
        <v>292948</v>
      </c>
      <c r="K25" s="36">
        <v>253223</v>
      </c>
      <c r="L25" s="36">
        <v>246125</v>
      </c>
      <c r="M25" s="36">
        <v>240164</v>
      </c>
      <c r="N25" s="36">
        <v>225359</v>
      </c>
    </row>
    <row r="26" spans="1:14" x14ac:dyDescent="0.25">
      <c r="A26" s="23">
        <v>19</v>
      </c>
      <c r="B26" s="22" t="s">
        <v>118</v>
      </c>
      <c r="C26" s="26">
        <v>3650</v>
      </c>
      <c r="D26" s="26">
        <v>2477</v>
      </c>
      <c r="E26" s="31">
        <v>2951</v>
      </c>
      <c r="F26" s="31">
        <v>2101</v>
      </c>
      <c r="G26" s="31">
        <v>1683</v>
      </c>
      <c r="H26" s="31">
        <v>1368</v>
      </c>
      <c r="I26" s="36">
        <v>1443</v>
      </c>
      <c r="J26" s="36">
        <v>1340</v>
      </c>
      <c r="K26" s="36">
        <v>1594</v>
      </c>
      <c r="L26" s="36">
        <v>1957</v>
      </c>
      <c r="M26" s="36">
        <v>2443</v>
      </c>
      <c r="N26" s="36">
        <v>2495</v>
      </c>
    </row>
    <row r="27" spans="1:14" x14ac:dyDescent="0.25">
      <c r="A27" s="23">
        <v>20</v>
      </c>
      <c r="B27" s="22" t="s">
        <v>103</v>
      </c>
      <c r="C27" s="26">
        <v>16037</v>
      </c>
      <c r="D27" s="26">
        <v>13048</v>
      </c>
      <c r="E27" s="31">
        <v>13727</v>
      </c>
      <c r="F27" s="31">
        <v>11160</v>
      </c>
      <c r="G27" s="31">
        <v>8074.9999999999991</v>
      </c>
      <c r="H27" s="31">
        <v>8514</v>
      </c>
      <c r="I27" s="36">
        <v>9272</v>
      </c>
      <c r="J27" s="36">
        <v>10014</v>
      </c>
      <c r="K27" s="36">
        <v>8889</v>
      </c>
      <c r="L27" s="36">
        <v>11376</v>
      </c>
      <c r="M27" s="36">
        <v>13682</v>
      </c>
      <c r="N27" s="36">
        <v>16130</v>
      </c>
    </row>
    <row r="28" spans="1:14" x14ac:dyDescent="0.25">
      <c r="A28" s="23">
        <v>21</v>
      </c>
      <c r="B28" s="22" t="s">
        <v>123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36">
        <v>266414</v>
      </c>
      <c r="J28" s="36">
        <v>268324</v>
      </c>
      <c r="K28" s="36">
        <v>225683</v>
      </c>
      <c r="L28" s="36">
        <v>327823</v>
      </c>
      <c r="M28" s="36">
        <v>292794</v>
      </c>
      <c r="N28" s="36">
        <v>0</v>
      </c>
    </row>
    <row r="29" spans="1:14" x14ac:dyDescent="0.25">
      <c r="A29" s="95" t="s">
        <v>41</v>
      </c>
      <c r="B29" s="95"/>
      <c r="C29" s="26">
        <f>C7+SUM(C9:C27)</f>
        <v>9547305.9699999988</v>
      </c>
      <c r="D29" s="26">
        <f>D7+SUM(D9:D27)</f>
        <v>8436500.5399999991</v>
      </c>
      <c r="E29" s="26">
        <f>E7+SUM(E9:E27)</f>
        <v>9029964.4199999999</v>
      </c>
      <c r="F29" s="26">
        <f t="shared" ref="F29:G29" si="0">F7+SUM(F9:F27)</f>
        <v>7020877.5800000001</v>
      </c>
      <c r="G29" s="26">
        <f t="shared" si="0"/>
        <v>6368814.75</v>
      </c>
      <c r="H29" s="26">
        <f>H7+SUM(H9:H27)</f>
        <v>7186253.1899999995</v>
      </c>
      <c r="I29" s="26">
        <f>I7+SUM(I9:I28)</f>
        <v>7886357.8799999999</v>
      </c>
      <c r="J29" s="26">
        <f>J7+SUM(J9:J28)</f>
        <v>8372561.8059999999</v>
      </c>
      <c r="K29" s="26">
        <f>K7+SUM(K9:K28)</f>
        <v>7479966.7220000001</v>
      </c>
      <c r="L29" s="73">
        <f>L7+SUM(L9:L28)</f>
        <v>7801780.4139999989</v>
      </c>
      <c r="M29" s="73">
        <f>M7+SUM(M9:M28)</f>
        <v>8585920.7579999994</v>
      </c>
      <c r="N29" s="73">
        <f>N7+SUM(N9:N28)</f>
        <v>8871800.8139999993</v>
      </c>
    </row>
    <row r="30" spans="1:14" x14ac:dyDescent="0.25">
      <c r="I30" s="37"/>
      <c r="K30" s="72"/>
    </row>
    <row r="31" spans="1:14" x14ac:dyDescent="0.25">
      <c r="I31" s="32"/>
    </row>
    <row r="32" spans="1:14" x14ac:dyDescent="0.25">
      <c r="G32" s="32"/>
      <c r="I32" s="32"/>
    </row>
  </sheetData>
  <mergeCells count="5">
    <mergeCell ref="A7:A8"/>
    <mergeCell ref="A29:B29"/>
    <mergeCell ref="B5:B6"/>
    <mergeCell ref="A5:A6"/>
    <mergeCell ref="A3:H3"/>
  </mergeCells>
  <phoneticPr fontId="8" type="noConversion"/>
  <pageMargins left="0.7" right="0.7" top="0.75" bottom="0.75" header="0.3" footer="0.3"/>
  <pageSetup paperSize="9" orientation="portrait" r:id="rId1"/>
  <ignoredErrors>
    <ignoredError sqref="G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E669335ADD60448AE9FD77CFEE400C0" ma:contentTypeVersion="16" ma:contentTypeDescription="Создание документа." ma:contentTypeScope="" ma:versionID="99d24ff25d779242615ffd21a758551d">
  <xsd:schema xmlns:xsd="http://www.w3.org/2001/XMLSchema" xmlns:xs="http://www.w3.org/2001/XMLSchema" xmlns:p="http://schemas.microsoft.com/office/2006/metadata/properties" xmlns:ns2="9106a5a3-a16c-486a-a98b-80408ed7ff05" xmlns:ns3="4c4ae372-ebfb-4918-8126-0c16fdedf0e1" targetNamespace="http://schemas.microsoft.com/office/2006/metadata/properties" ma:root="true" ma:fieldsID="ce91ed8697c0035a23a68aacc64c6c54" ns2:_="" ns3:_="">
    <xsd:import namespace="9106a5a3-a16c-486a-a98b-80408ed7ff05"/>
    <xsd:import namespace="4c4ae372-ebfb-4918-8126-0c16fdedf0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6a5a3-a16c-486a-a98b-80408ed7ff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1ddeca6-a2e9-47ca-8556-d06fdb363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ae372-ebfb-4918-8126-0c16fdedf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b52d42-ed6d-4cbe-8fc4-ff00ec4a9749}" ma:internalName="TaxCatchAll" ma:showField="CatchAllData" ma:web="4c4ae372-ebfb-4918-8126-0c16fdedf0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06a5a3-a16c-486a-a98b-80408ed7ff05">
      <Terms xmlns="http://schemas.microsoft.com/office/infopath/2007/PartnerControls"/>
    </lcf76f155ced4ddcb4097134ff3c332f>
    <TaxCatchAll xmlns="4c4ae372-ebfb-4918-8126-0c16fdedf0e1" xsi:nil="true"/>
  </documentManagement>
</p:properties>
</file>

<file path=customXml/itemProps1.xml><?xml version="1.0" encoding="utf-8"?>
<ds:datastoreItem xmlns:ds="http://schemas.openxmlformats.org/officeDocument/2006/customXml" ds:itemID="{A306F3C1-9C2D-429A-B865-747A793DCF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D24EBA-6810-4842-B0D5-FF66D24FE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06a5a3-a16c-486a-a98b-80408ed7ff05"/>
    <ds:schemaRef ds:uri="4c4ae372-ebfb-4918-8126-0c16fdedf0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D92ECB-8C6B-4CEE-B0C2-0DBEB9BE4DF1}">
  <ds:schemaRefs>
    <ds:schemaRef ds:uri="http://schemas.microsoft.com/office/2006/metadata/properties"/>
    <ds:schemaRef ds:uri="http://schemas.microsoft.com/office/infopath/2007/PartnerControls"/>
    <ds:schemaRef ds:uri="9106a5a3-a16c-486a-a98b-80408ed7ff05"/>
    <ds:schemaRef ds:uri="4c4ae372-ebfb-4918-8126-0c16fdedf0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</vt:lpstr>
      <vt:lpstr>ГП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Витальевна Сахнова</dc:creator>
  <cp:lastModifiedBy>Наталья Владимировна Солоха</cp:lastModifiedBy>
  <dcterms:created xsi:type="dcterms:W3CDTF">2015-06-05T18:19:34Z</dcterms:created>
  <dcterms:modified xsi:type="dcterms:W3CDTF">2023-02-09T13:23:14Z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0x010100BE669335ADD60448AE9FD77CFEE400C0</vt:lpwstr>
  </property>
  <property fmtid="{D5CDD505-2E9C-101B-9397-08002B2CF9AE}" pid="3" name="MediaServiceImageTags">
    <vt:lpwstr/>
  </property>
</Properties>
</file>