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oloha\Nextcloud\!АЭР - Документы\Тех отдел\Полезный отпуск\"/>
    </mc:Choice>
  </mc:AlternateContent>
  <xr:revisionPtr revIDLastSave="0" documentId="13_ncr:1_{CA9588E1-FC8E-43EF-AFFF-E4D90F23E3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СО" sheetId="1" r:id="rId1"/>
    <sheet name="ГП" sheetId="2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8" i="1"/>
  <c r="E25" i="1"/>
  <c r="F25" i="1"/>
  <c r="G25" i="1"/>
  <c r="D25" i="1"/>
  <c r="L25" i="1"/>
  <c r="E29" i="3"/>
  <c r="C25" i="1" l="1"/>
  <c r="M25" i="1"/>
  <c r="N25" i="1"/>
  <c r="O25" i="1"/>
  <c r="P25" i="1"/>
  <c r="R25" i="1"/>
  <c r="S25" i="1"/>
  <c r="E67" i="2"/>
  <c r="G67" i="2"/>
  <c r="I67" i="2"/>
  <c r="K67" i="2"/>
  <c r="M67" i="2"/>
  <c r="O67" i="2"/>
  <c r="Q67" i="2"/>
  <c r="S67" i="2"/>
  <c r="U67" i="2"/>
  <c r="W67" i="2"/>
  <c r="Y67" i="2"/>
  <c r="E68" i="2"/>
  <c r="G68" i="2"/>
  <c r="I68" i="2"/>
  <c r="K68" i="2"/>
  <c r="M68" i="2"/>
  <c r="O68" i="2"/>
  <c r="Q68" i="2"/>
  <c r="S68" i="2"/>
  <c r="U68" i="2"/>
  <c r="W68" i="2"/>
  <c r="Y68" i="2"/>
  <c r="C68" i="2"/>
  <c r="C67" i="2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9" i="1"/>
  <c r="C18" i="3" l="1"/>
  <c r="C29" i="3"/>
  <c r="N29" i="3" l="1"/>
  <c r="CU25" i="1" l="1"/>
  <c r="CT25" i="1"/>
  <c r="CR25" i="1"/>
  <c r="CQ25" i="1"/>
  <c r="CP25" i="1"/>
  <c r="CO25" i="1"/>
  <c r="CN25" i="1"/>
  <c r="M29" i="3"/>
  <c r="CM25" i="1"/>
  <c r="CI25" i="1"/>
  <c r="CH25" i="1"/>
  <c r="CG25" i="1"/>
  <c r="CL25" i="1"/>
  <c r="CJ25" i="1"/>
  <c r="CF25" i="1"/>
  <c r="CE25" i="1" l="1"/>
  <c r="CD25" i="1"/>
  <c r="CB25" i="1"/>
  <c r="CA25" i="1"/>
  <c r="BZ25" i="1"/>
  <c r="BY25" i="1"/>
  <c r="BX25" i="1"/>
  <c r="L29" i="3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K29" i="3"/>
  <c r="BW25" i="1" l="1"/>
  <c r="BV25" i="1"/>
  <c r="BT25" i="1"/>
  <c r="BS25" i="1"/>
  <c r="BR25" i="1"/>
  <c r="BQ25" i="1"/>
  <c r="BP25" i="1"/>
  <c r="BH25" i="1"/>
  <c r="J29" i="3"/>
  <c r="BO25" i="1" l="1"/>
  <c r="I29" i="3"/>
  <c r="BN25" i="1"/>
  <c r="BL25" i="1"/>
  <c r="BK25" i="1"/>
  <c r="BJ25" i="1"/>
  <c r="BI25" i="1"/>
  <c r="BF25" i="1" l="1"/>
  <c r="H29" i="3" l="1"/>
  <c r="D29" i="3"/>
  <c r="AZ25" i="1"/>
  <c r="AS25" i="1"/>
  <c r="AR25" i="1"/>
  <c r="BG25" i="1" l="1"/>
  <c r="BD25" i="1"/>
  <c r="BC25" i="1"/>
  <c r="BB25" i="1"/>
  <c r="BA25" i="1"/>
  <c r="AY25" i="1"/>
  <c r="AX25" i="1"/>
  <c r="AV25" i="1"/>
  <c r="AU25" i="1"/>
  <c r="AT25" i="1"/>
  <c r="G29" i="3" l="1"/>
  <c r="AJ25" i="1" l="1"/>
  <c r="AQ25" i="1"/>
  <c r="AP25" i="1"/>
  <c r="AN25" i="1"/>
  <c r="AM25" i="1"/>
  <c r="AL25" i="1"/>
  <c r="AK25" i="1"/>
  <c r="F29" i="3" l="1"/>
  <c r="AF25" i="1"/>
  <c r="AE25" i="1"/>
  <c r="AB25" i="1"/>
  <c r="U25" i="1"/>
  <c r="T25" i="1"/>
  <c r="AI25" i="1"/>
  <c r="AH25" i="1"/>
  <c r="AD25" i="1"/>
  <c r="AC25" i="1"/>
  <c r="AA25" i="1" l="1"/>
  <c r="Z25" i="1"/>
  <c r="X25" i="1"/>
  <c r="W25" i="1"/>
  <c r="V25" i="1"/>
  <c r="J25" i="1" l="1"/>
  <c r="K25" i="1"/>
  <c r="H25" i="1"/>
</calcChain>
</file>

<file path=xl/sharedStrings.xml><?xml version="1.0" encoding="utf-8"?>
<sst xmlns="http://schemas.openxmlformats.org/spreadsheetml/2006/main" count="417" uniqueCount="101">
  <si>
    <t xml:space="preserve"> пп "г" п 20 Стандартов раскрытия информации, утвержденных постановлением правительства от 21.01.2004 № 24</t>
  </si>
  <si>
    <t>№</t>
  </si>
  <si>
    <t>Наименование сетевой организации</t>
  </si>
  <si>
    <t>Полезный отпуск, всего  (кВтч)</t>
  </si>
  <si>
    <t>ВН</t>
  </si>
  <si>
    <t>СН1</t>
  </si>
  <si>
    <t>СН2</t>
  </si>
  <si>
    <t>НН</t>
  </si>
  <si>
    <t>ПАО "Россети Кубань"</t>
  </si>
  <si>
    <t>-</t>
  </si>
  <si>
    <t>ПАО "ФСК ЕЭС"</t>
  </si>
  <si>
    <t>ПАО "Россети Московский регион"</t>
  </si>
  <si>
    <t>АО "ОЭК"</t>
  </si>
  <si>
    <t>ООО "Брянскэлектро"</t>
  </si>
  <si>
    <t>ПАО "Россети Ленэнерго"</t>
  </si>
  <si>
    <t>АО "Новгородоблэлектро"</t>
  </si>
  <si>
    <t>ПАО "Россети Волга"</t>
  </si>
  <si>
    <t>АО "ОРЭС-Тольятти"</t>
  </si>
  <si>
    <t>ПАО "МРСК Центра"-"Смоленскэнерго"</t>
  </si>
  <si>
    <t>ПАО "МРСК Северо-Запада"
Вологодский филиал</t>
  </si>
  <si>
    <t>МУП "Электросеть"</t>
  </si>
  <si>
    <t>ООО "Череповецкая электросетевая компания"</t>
  </si>
  <si>
    <t>АО "Вологдаоблэнерго"</t>
  </si>
  <si>
    <t>АО "РЭС"</t>
  </si>
  <si>
    <t>ПАО "Томская распределительная компания"</t>
  </si>
  <si>
    <t>ПАО "МРСК Центра"-"Ярэнерго"</t>
  </si>
  <si>
    <t>Итого</t>
  </si>
  <si>
    <t xml:space="preserve"> Полезный отпуск по уровням напряжения, кВтч</t>
  </si>
  <si>
    <t xml:space="preserve">Мощность, МВт 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</si>
  <si>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</si>
  <si>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</si>
  <si>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Наименование поставщика</t>
  </si>
  <si>
    <t xml:space="preserve"> ПАО "ТНС энерго Кубань"</t>
  </si>
  <si>
    <t>электроэнергия</t>
  </si>
  <si>
    <t>мощность</t>
  </si>
  <si>
    <t>АО "НЭСК"</t>
  </si>
  <si>
    <t>АО "Мосэнергосбыт"</t>
  </si>
  <si>
    <t>АО "Электросеть"</t>
  </si>
  <si>
    <t>ООО "Газпром энергосбыт Брянск"</t>
  </si>
  <si>
    <t>АО "Петербургская сбытовая компания"</t>
  </si>
  <si>
    <t>ООО "РКС-ЭНЕРГО"</t>
  </si>
  <si>
    <t>ПАО "ТНС энерго Великий Новгород"</t>
  </si>
  <si>
    <t>ПАО "Самараэнерго"</t>
  </si>
  <si>
    <t>АО "Тольяттинская энергосбытовая компания"</t>
  </si>
  <si>
    <t>АО "СмоленскАтомЭнергоСбыт"</t>
  </si>
  <si>
    <t>ООО "Северная сбытовая компания" Вологда</t>
  </si>
  <si>
    <t>АО "Новосибирскэнергосбыт"</t>
  </si>
  <si>
    <t>ПАО "ТНС энерго Нижний Новгород"</t>
  </si>
  <si>
    <t>АО "Томскэнергосбыт"</t>
  </si>
  <si>
    <t>ПАО "ТНС энерго Ростов"</t>
  </si>
  <si>
    <t>ПАО «ТНС энерго Ярославль»</t>
  </si>
  <si>
    <t>ООО "РН-энерго"</t>
  </si>
  <si>
    <t xml:space="preserve">ЗАО "Сахарный комбинат "Курганинский" </t>
  </si>
  <si>
    <t>Итого электроэнергия</t>
  </si>
  <si>
    <t>Итого мощность</t>
  </si>
  <si>
    <t xml:space="preserve"> пп "б" п 23 Стандартов раскрытия информации, утвержденных постановлением правительства от 21.01.2004</t>
  </si>
  <si>
    <t>Регион</t>
  </si>
  <si>
    <t>Краснодарский край и Республика Адыгея</t>
  </si>
  <si>
    <t>Москва и Московская область</t>
  </si>
  <si>
    <t>Брянская область</t>
  </si>
  <si>
    <t>Республика Татарстан</t>
  </si>
  <si>
    <t>Санкт-Петербург и Ленинградская область</t>
  </si>
  <si>
    <t>Новгородская область</t>
  </si>
  <si>
    <t>Липецкая область</t>
  </si>
  <si>
    <t>Самарская область</t>
  </si>
  <si>
    <t>Смоленская область</t>
  </si>
  <si>
    <t>Вологодская область</t>
  </si>
  <si>
    <t>Новосибирская область</t>
  </si>
  <si>
    <t>Рязанская область</t>
  </si>
  <si>
    <t>Тверская область</t>
  </si>
  <si>
    <t>Тульская область</t>
  </si>
  <si>
    <t>Нижегородская область</t>
  </si>
  <si>
    <t>Томская область</t>
  </si>
  <si>
    <t>Волгоградская область</t>
  </si>
  <si>
    <t>Ростовская область</t>
  </si>
  <si>
    <t>Калужская область</t>
  </si>
  <si>
    <t>в том числе населению  и потребителям, приравненным к населению</t>
  </si>
  <si>
    <t>Январь</t>
  </si>
  <si>
    <t>Февраль</t>
  </si>
  <si>
    <t>ЗАО "Балашихинская Электросеть"</t>
  </si>
  <si>
    <t>Март</t>
  </si>
  <si>
    <t>Апрель</t>
  </si>
  <si>
    <t>Цена,
руб/кВт∙ч (без НДС)</t>
  </si>
  <si>
    <t>Объем покупки, кВт∙ч</t>
  </si>
  <si>
    <t>Май</t>
  </si>
  <si>
    <t>Цена,
руб/кВт∙ч
 (без НДС)</t>
  </si>
  <si>
    <t>Цена,
руб/кВт∙ч 
(без НДС)</t>
  </si>
  <si>
    <t>Ярославская область</t>
  </si>
  <si>
    <t>Июнь</t>
  </si>
  <si>
    <t>Июль</t>
  </si>
  <si>
    <t>Объем, кВт∙ч</t>
  </si>
  <si>
    <t>Воронежская область</t>
  </si>
  <si>
    <t>Август</t>
  </si>
  <si>
    <t>Сентябрь</t>
  </si>
  <si>
    <t>Октябрь</t>
  </si>
  <si>
    <t>Ноябрь</t>
  </si>
  <si>
    <t>Декабрь</t>
  </si>
  <si>
    <t>Фактический объем электроэнергии, отпущенный потребителям ООО "АЭР"  в 2023 году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</si>
  <si>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2023 г.</t>
  </si>
  <si>
    <r>
      <t>Объем покупки, кВт</t>
    </r>
    <r>
      <rPr>
        <b/>
        <sz val="12"/>
        <color theme="1"/>
        <rFont val="Calibri"/>
        <family val="2"/>
        <charset val="204"/>
      </rPr>
      <t>∙</t>
    </r>
    <r>
      <rPr>
        <b/>
        <sz val="12"/>
        <color theme="1"/>
        <rFont val="Calibri"/>
        <family val="2"/>
        <charset val="204"/>
        <scheme val="minor"/>
      </rPr>
      <t>ч</t>
    </r>
  </si>
  <si>
    <r>
      <t>Объем, кВт</t>
    </r>
    <r>
      <rPr>
        <b/>
        <sz val="11"/>
        <color theme="1"/>
        <rFont val="Calibri"/>
        <family val="2"/>
        <charset val="204"/>
      </rPr>
      <t>∙</t>
    </r>
    <r>
      <rPr>
        <b/>
        <sz val="11"/>
        <color theme="1"/>
        <rFont val="Calibri"/>
        <family val="2"/>
        <charset val="204"/>
        <scheme val="minor"/>
      </rPr>
      <t>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</si>
</sst>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19]mmmm\ yyyy;@"/>
    <numFmt numFmtId="166" formatCode="0.000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2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/>
    <xf numFmtId="166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0" borderId="0" xfId="0" applyNumberFormat="1"/>
    <xf numFmtId="1" fontId="0" fillId="0" borderId="1" xfId="0" applyNumberFormat="1" applyBorder="1" applyAlignment="1">
      <alignment horizontal="right" vertical="center"/>
    </xf>
    <xf numFmtId="2" fontId="2" fillId="0" borderId="0" xfId="0" applyNumberFormat="1" applyFont="1"/>
    <xf numFmtId="4" fontId="2" fillId="0" borderId="0" xfId="0" applyNumberFormat="1" applyFont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6" fontId="2" fillId="0" borderId="10" xfId="0" applyNumberFormat="1" applyFont="1" applyBorder="1"/>
    <xf numFmtId="0" fontId="2" fillId="0" borderId="10" xfId="0" applyFont="1" applyBorder="1" applyAlignment="1">
      <alignment horizontal="center" vertical="center"/>
    </xf>
    <xf numFmtId="166" fontId="2" fillId="0" borderId="11" xfId="0" applyNumberFormat="1" applyFont="1" applyBorder="1"/>
    <xf numFmtId="0" fontId="7" fillId="0" borderId="0" xfId="0" applyFont="1"/>
    <xf numFmtId="2" fontId="7" fillId="0" borderId="0" xfId="0" applyNumberFormat="1" applyFont="1"/>
    <xf numFmtId="4" fontId="7" fillId="0" borderId="0" xfId="0" applyNumberFormat="1" applyFont="1"/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164" fontId="2" fillId="0" borderId="7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4" fontId="0" fillId="0" borderId="0" xfId="1" applyNumberFormat="1" applyFont="1" applyBorder="1" applyAlignment="1">
      <alignment horizontal="center" vertical="center"/>
    </xf>
    <xf numFmtId="0" fontId="2" fillId="0" borderId="8" xfId="0" applyFont="1" applyBorder="1"/>
    <xf numFmtId="0" fontId="2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16" xfId="0" applyFont="1" applyBorder="1"/>
    <xf numFmtId="3" fontId="2" fillId="0" borderId="7" xfId="0" applyNumberFormat="1" applyFont="1" applyBorder="1"/>
    <xf numFmtId="2" fontId="2" fillId="0" borderId="8" xfId="0" applyNumberFormat="1" applyFont="1" applyBorder="1"/>
    <xf numFmtId="4" fontId="2" fillId="0" borderId="7" xfId="0" applyNumberFormat="1" applyFont="1" applyBorder="1"/>
    <xf numFmtId="3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2" fillId="0" borderId="7" xfId="0" applyNumberFormat="1" applyFont="1" applyBorder="1"/>
    <xf numFmtId="3" fontId="2" fillId="2" borderId="9" xfId="0" applyNumberFormat="1" applyFont="1" applyFill="1" applyBorder="1"/>
    <xf numFmtId="0" fontId="2" fillId="0" borderId="7" xfId="0" applyFont="1" applyBorder="1"/>
    <xf numFmtId="4" fontId="2" fillId="0" borderId="8" xfId="0" applyNumberFormat="1" applyFont="1" applyBorder="1"/>
    <xf numFmtId="0" fontId="7" fillId="0" borderId="7" xfId="0" applyFont="1" applyBorder="1"/>
    <xf numFmtId="0" fontId="7" fillId="0" borderId="8" xfId="0" applyFont="1" applyBorder="1"/>
    <xf numFmtId="2" fontId="7" fillId="0" borderId="8" xfId="0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7" xfId="0" applyFont="1" applyBorder="1"/>
    <xf numFmtId="0" fontId="7" fillId="0" borderId="17" xfId="0" applyFont="1" applyBorder="1"/>
    <xf numFmtId="0" fontId="7" fillId="0" borderId="18" xfId="0" applyFont="1" applyBorder="1"/>
    <xf numFmtId="164" fontId="8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0" fillId="0" borderId="8" xfId="0" applyNumberFormat="1" applyBorder="1"/>
    <xf numFmtId="0" fontId="0" fillId="0" borderId="7" xfId="0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3" fontId="0" fillId="0" borderId="10" xfId="1" applyNumberFormat="1" applyFont="1" applyBorder="1" applyAlignment="1">
      <alignment horizontal="right" vertical="center"/>
    </xf>
    <xf numFmtId="3" fontId="0" fillId="0" borderId="11" xfId="1" applyNumberFormat="1" applyFont="1" applyBorder="1" applyAlignment="1">
      <alignment horizontal="right" vertical="center"/>
    </xf>
    <xf numFmtId="0" fontId="0" fillId="0" borderId="2" xfId="0" applyBorder="1"/>
    <xf numFmtId="164" fontId="8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3" fontId="0" fillId="0" borderId="2" xfId="0" applyNumberFormat="1" applyBorder="1"/>
    <xf numFmtId="3" fontId="0" fillId="0" borderId="18" xfId="0" applyNumberFormat="1" applyBorder="1"/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3" fontId="2" fillId="0" borderId="20" xfId="0" applyNumberFormat="1" applyFont="1" applyBorder="1"/>
    <xf numFmtId="2" fontId="2" fillId="0" borderId="21" xfId="0" applyNumberFormat="1" applyFont="1" applyBorder="1"/>
    <xf numFmtId="0" fontId="2" fillId="0" borderId="21" xfId="0" applyFont="1" applyBorder="1"/>
    <xf numFmtId="0" fontId="2" fillId="0" borderId="20" xfId="0" applyFont="1" applyBorder="1"/>
    <xf numFmtId="0" fontId="7" fillId="0" borderId="20" xfId="0" applyFont="1" applyBorder="1"/>
    <xf numFmtId="0" fontId="7" fillId="0" borderId="21" xfId="0" applyFont="1" applyBorder="1"/>
    <xf numFmtId="3" fontId="2" fillId="0" borderId="4" xfId="0" applyNumberFormat="1" applyFont="1" applyBorder="1"/>
    <xf numFmtId="3" fontId="2" fillId="0" borderId="14" xfId="0" applyNumberFormat="1" applyFont="1" applyBorder="1"/>
    <xf numFmtId="3" fontId="2" fillId="2" borderId="15" xfId="0" applyNumberFormat="1" applyFont="1" applyFill="1" applyBorder="1"/>
    <xf numFmtId="164" fontId="2" fillId="0" borderId="22" xfId="1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9" fillId="0" borderId="4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2" fillId="0" borderId="10" xfId="1" applyNumberFormat="1" applyFont="1" applyBorder="1" applyAlignment="1">
      <alignment horizontal="center" vertical="center"/>
    </xf>
    <xf numFmtId="3" fontId="13" fillId="0" borderId="4" xfId="0" applyNumberFormat="1" applyFont="1" applyBorder="1"/>
    <xf numFmtId="3" fontId="13" fillId="2" borderId="9" xfId="0" applyNumberFormat="1" applyFont="1" applyFill="1" applyBorder="1"/>
    <xf numFmtId="164" fontId="2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40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47" sqref="J47"/>
    </sheetView>
  </sheetViews>
  <sheetFormatPr defaultRowHeight="15.75" x14ac:dyDescent="0.25"/>
  <cols>
    <col min="1" max="1" width="6.7109375" style="1" customWidth="1"/>
    <col min="2" max="2" width="50.7109375" style="1" customWidth="1"/>
    <col min="3" max="3" width="13.5703125" style="1" customWidth="1"/>
    <col min="4" max="4" width="11.140625" style="1" customWidth="1"/>
    <col min="5" max="5" width="8.7109375" style="1" customWidth="1"/>
    <col min="6" max="6" width="12.42578125" style="1" customWidth="1"/>
    <col min="7" max="7" width="10.5703125" style="1" customWidth="1"/>
    <col min="8" max="11" width="8.7109375" style="1" customWidth="1"/>
    <col min="12" max="12" width="12.140625" style="1" customWidth="1"/>
    <col min="13" max="13" width="8.7109375" style="1" customWidth="1"/>
    <col min="14" max="14" width="11.5703125" style="1" customWidth="1"/>
    <col min="15" max="15" width="10.5703125" style="1" customWidth="1"/>
    <col min="16" max="19" width="8.7109375" style="1" customWidth="1"/>
    <col min="20" max="20" width="11.140625" style="1" customWidth="1"/>
    <col min="21" max="21" width="8.7109375" style="1" customWidth="1"/>
    <col min="22" max="22" width="10.7109375" style="1" customWidth="1"/>
    <col min="23" max="99" width="8.7109375" style="1" customWidth="1"/>
    <col min="100" max="16384" width="9.140625" style="1"/>
  </cols>
  <sheetData>
    <row r="1" spans="1:99" x14ac:dyDescent="0.25">
      <c r="AI1" s="11"/>
      <c r="AQ1" s="11"/>
      <c r="AY1" s="11" t="s">
        <v>0</v>
      </c>
    </row>
    <row r="3" spans="1:99" x14ac:dyDescent="0.25">
      <c r="A3" s="119" t="s">
        <v>98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</row>
    <row r="4" spans="1:99" ht="16.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99" x14ac:dyDescent="0.25">
      <c r="A5" s="118" t="s">
        <v>1</v>
      </c>
      <c r="B5" s="117" t="s">
        <v>2</v>
      </c>
      <c r="C5" s="146" t="s">
        <v>3</v>
      </c>
      <c r="D5" s="110" t="s">
        <v>77</v>
      </c>
      <c r="E5" s="111"/>
      <c r="F5" s="111"/>
      <c r="G5" s="111"/>
      <c r="H5" s="111"/>
      <c r="I5" s="111"/>
      <c r="J5" s="111"/>
      <c r="K5" s="112"/>
      <c r="L5" s="110" t="s">
        <v>78</v>
      </c>
      <c r="M5" s="111"/>
      <c r="N5" s="111"/>
      <c r="O5" s="111"/>
      <c r="P5" s="111"/>
      <c r="Q5" s="111"/>
      <c r="R5" s="111"/>
      <c r="S5" s="112"/>
      <c r="T5" s="120" t="s">
        <v>80</v>
      </c>
      <c r="U5" s="111"/>
      <c r="V5" s="111"/>
      <c r="W5" s="111"/>
      <c r="X5" s="111"/>
      <c r="Y5" s="111"/>
      <c r="Z5" s="111"/>
      <c r="AA5" s="112"/>
      <c r="AB5" s="110" t="s">
        <v>81</v>
      </c>
      <c r="AC5" s="111"/>
      <c r="AD5" s="111"/>
      <c r="AE5" s="111"/>
      <c r="AF5" s="111"/>
      <c r="AG5" s="111"/>
      <c r="AH5" s="111"/>
      <c r="AI5" s="112"/>
      <c r="AJ5" s="110" t="s">
        <v>84</v>
      </c>
      <c r="AK5" s="111"/>
      <c r="AL5" s="111"/>
      <c r="AM5" s="111"/>
      <c r="AN5" s="111"/>
      <c r="AO5" s="111"/>
      <c r="AP5" s="111"/>
      <c r="AQ5" s="112"/>
      <c r="AR5" s="110" t="s">
        <v>88</v>
      </c>
      <c r="AS5" s="111"/>
      <c r="AT5" s="111"/>
      <c r="AU5" s="111"/>
      <c r="AV5" s="111"/>
      <c r="AW5" s="111"/>
      <c r="AX5" s="111"/>
      <c r="AY5" s="112"/>
      <c r="AZ5" s="110" t="s">
        <v>89</v>
      </c>
      <c r="BA5" s="111"/>
      <c r="BB5" s="111"/>
      <c r="BC5" s="111"/>
      <c r="BD5" s="111"/>
      <c r="BE5" s="111"/>
      <c r="BF5" s="111"/>
      <c r="BG5" s="112"/>
      <c r="BH5" s="110" t="s">
        <v>92</v>
      </c>
      <c r="BI5" s="111"/>
      <c r="BJ5" s="111"/>
      <c r="BK5" s="111"/>
      <c r="BL5" s="111"/>
      <c r="BM5" s="111"/>
      <c r="BN5" s="111"/>
      <c r="BO5" s="112"/>
      <c r="BP5" s="110" t="s">
        <v>93</v>
      </c>
      <c r="BQ5" s="111"/>
      <c r="BR5" s="111"/>
      <c r="BS5" s="111"/>
      <c r="BT5" s="111"/>
      <c r="BU5" s="111"/>
      <c r="BV5" s="111"/>
      <c r="BW5" s="112"/>
      <c r="BX5" s="110" t="s">
        <v>94</v>
      </c>
      <c r="BY5" s="111"/>
      <c r="BZ5" s="111"/>
      <c r="CA5" s="111"/>
      <c r="CB5" s="111"/>
      <c r="CC5" s="111"/>
      <c r="CD5" s="111"/>
      <c r="CE5" s="112"/>
      <c r="CF5" s="110" t="s">
        <v>95</v>
      </c>
      <c r="CG5" s="111"/>
      <c r="CH5" s="111"/>
      <c r="CI5" s="111"/>
      <c r="CJ5" s="111"/>
      <c r="CK5" s="111"/>
      <c r="CL5" s="111"/>
      <c r="CM5" s="112"/>
      <c r="CN5" s="110" t="s">
        <v>96</v>
      </c>
      <c r="CO5" s="111"/>
      <c r="CP5" s="111"/>
      <c r="CQ5" s="111"/>
      <c r="CR5" s="111"/>
      <c r="CS5" s="111"/>
      <c r="CT5" s="111"/>
      <c r="CU5" s="112"/>
    </row>
    <row r="6" spans="1:99" s="154" customFormat="1" ht="30.75" customHeight="1" x14ac:dyDescent="0.25">
      <c r="A6" s="113"/>
      <c r="B6" s="116"/>
      <c r="C6" s="147"/>
      <c r="D6" s="150" t="s">
        <v>27</v>
      </c>
      <c r="E6" s="151"/>
      <c r="F6" s="151"/>
      <c r="G6" s="151"/>
      <c r="H6" s="151" t="s">
        <v>28</v>
      </c>
      <c r="I6" s="151"/>
      <c r="J6" s="151"/>
      <c r="K6" s="152"/>
      <c r="L6" s="150" t="s">
        <v>27</v>
      </c>
      <c r="M6" s="151"/>
      <c r="N6" s="151"/>
      <c r="O6" s="151"/>
      <c r="P6" s="151" t="s">
        <v>28</v>
      </c>
      <c r="Q6" s="151"/>
      <c r="R6" s="151"/>
      <c r="S6" s="152"/>
      <c r="T6" s="153" t="s">
        <v>27</v>
      </c>
      <c r="U6" s="151"/>
      <c r="V6" s="151"/>
      <c r="W6" s="151"/>
      <c r="X6" s="151" t="s">
        <v>28</v>
      </c>
      <c r="Y6" s="151"/>
      <c r="Z6" s="151"/>
      <c r="AA6" s="152"/>
      <c r="AB6" s="150" t="s">
        <v>27</v>
      </c>
      <c r="AC6" s="151"/>
      <c r="AD6" s="151"/>
      <c r="AE6" s="151"/>
      <c r="AF6" s="151" t="s">
        <v>28</v>
      </c>
      <c r="AG6" s="151"/>
      <c r="AH6" s="151"/>
      <c r="AI6" s="152"/>
      <c r="AJ6" s="150" t="s">
        <v>27</v>
      </c>
      <c r="AK6" s="151"/>
      <c r="AL6" s="151"/>
      <c r="AM6" s="151"/>
      <c r="AN6" s="151" t="s">
        <v>28</v>
      </c>
      <c r="AO6" s="151"/>
      <c r="AP6" s="151"/>
      <c r="AQ6" s="152"/>
      <c r="AR6" s="150" t="s">
        <v>27</v>
      </c>
      <c r="AS6" s="151"/>
      <c r="AT6" s="151"/>
      <c r="AU6" s="151"/>
      <c r="AV6" s="151" t="s">
        <v>28</v>
      </c>
      <c r="AW6" s="151"/>
      <c r="AX6" s="151"/>
      <c r="AY6" s="152"/>
      <c r="AZ6" s="150" t="s">
        <v>27</v>
      </c>
      <c r="BA6" s="151"/>
      <c r="BB6" s="151"/>
      <c r="BC6" s="151"/>
      <c r="BD6" s="151" t="s">
        <v>28</v>
      </c>
      <c r="BE6" s="151"/>
      <c r="BF6" s="151"/>
      <c r="BG6" s="152"/>
      <c r="BH6" s="150" t="s">
        <v>27</v>
      </c>
      <c r="BI6" s="151"/>
      <c r="BJ6" s="151"/>
      <c r="BK6" s="151"/>
      <c r="BL6" s="151" t="s">
        <v>28</v>
      </c>
      <c r="BM6" s="151"/>
      <c r="BN6" s="151"/>
      <c r="BO6" s="152"/>
      <c r="BP6" s="150" t="s">
        <v>27</v>
      </c>
      <c r="BQ6" s="151"/>
      <c r="BR6" s="151"/>
      <c r="BS6" s="151"/>
      <c r="BT6" s="151" t="s">
        <v>28</v>
      </c>
      <c r="BU6" s="151"/>
      <c r="BV6" s="151"/>
      <c r="BW6" s="152"/>
      <c r="BX6" s="150" t="s">
        <v>27</v>
      </c>
      <c r="BY6" s="151"/>
      <c r="BZ6" s="151"/>
      <c r="CA6" s="151"/>
      <c r="CB6" s="151" t="s">
        <v>28</v>
      </c>
      <c r="CC6" s="151"/>
      <c r="CD6" s="151"/>
      <c r="CE6" s="152"/>
      <c r="CF6" s="150" t="s">
        <v>27</v>
      </c>
      <c r="CG6" s="151"/>
      <c r="CH6" s="151"/>
      <c r="CI6" s="151"/>
      <c r="CJ6" s="151" t="s">
        <v>28</v>
      </c>
      <c r="CK6" s="151"/>
      <c r="CL6" s="151"/>
      <c r="CM6" s="152"/>
      <c r="CN6" s="150" t="s">
        <v>27</v>
      </c>
      <c r="CO6" s="151"/>
      <c r="CP6" s="151"/>
      <c r="CQ6" s="151"/>
      <c r="CR6" s="151" t="s">
        <v>28</v>
      </c>
      <c r="CS6" s="151"/>
      <c r="CT6" s="151"/>
      <c r="CU6" s="152"/>
    </row>
    <row r="7" spans="1:99" x14ac:dyDescent="0.25">
      <c r="A7" s="113"/>
      <c r="B7" s="116"/>
      <c r="C7" s="147"/>
      <c r="D7" s="27" t="s">
        <v>4</v>
      </c>
      <c r="E7" s="26" t="s">
        <v>5</v>
      </c>
      <c r="F7" s="26" t="s">
        <v>6</v>
      </c>
      <c r="G7" s="26" t="s">
        <v>7</v>
      </c>
      <c r="H7" s="26" t="s">
        <v>4</v>
      </c>
      <c r="I7" s="26" t="s">
        <v>5</v>
      </c>
      <c r="J7" s="26" t="s">
        <v>6</v>
      </c>
      <c r="K7" s="28" t="s">
        <v>7</v>
      </c>
      <c r="L7" s="27" t="s">
        <v>4</v>
      </c>
      <c r="M7" s="26" t="s">
        <v>5</v>
      </c>
      <c r="N7" s="26" t="s">
        <v>6</v>
      </c>
      <c r="O7" s="26" t="s">
        <v>7</v>
      </c>
      <c r="P7" s="26" t="s">
        <v>4</v>
      </c>
      <c r="Q7" s="26" t="s">
        <v>5</v>
      </c>
      <c r="R7" s="26" t="s">
        <v>6</v>
      </c>
      <c r="S7" s="28" t="s">
        <v>7</v>
      </c>
      <c r="T7" s="107" t="s">
        <v>4</v>
      </c>
      <c r="U7" s="26" t="s">
        <v>5</v>
      </c>
      <c r="V7" s="26" t="s">
        <v>6</v>
      </c>
      <c r="W7" s="26" t="s">
        <v>7</v>
      </c>
      <c r="X7" s="26" t="s">
        <v>4</v>
      </c>
      <c r="Y7" s="26" t="s">
        <v>5</v>
      </c>
      <c r="Z7" s="26" t="s">
        <v>6</v>
      </c>
      <c r="AA7" s="28" t="s">
        <v>7</v>
      </c>
      <c r="AB7" s="27" t="s">
        <v>4</v>
      </c>
      <c r="AC7" s="26" t="s">
        <v>5</v>
      </c>
      <c r="AD7" s="26" t="s">
        <v>6</v>
      </c>
      <c r="AE7" s="26" t="s">
        <v>7</v>
      </c>
      <c r="AF7" s="26" t="s">
        <v>4</v>
      </c>
      <c r="AG7" s="26" t="s">
        <v>5</v>
      </c>
      <c r="AH7" s="26" t="s">
        <v>6</v>
      </c>
      <c r="AI7" s="28" t="s">
        <v>7</v>
      </c>
      <c r="AJ7" s="27" t="s">
        <v>4</v>
      </c>
      <c r="AK7" s="26" t="s">
        <v>5</v>
      </c>
      <c r="AL7" s="26" t="s">
        <v>6</v>
      </c>
      <c r="AM7" s="26" t="s">
        <v>7</v>
      </c>
      <c r="AN7" s="26" t="s">
        <v>4</v>
      </c>
      <c r="AO7" s="26" t="s">
        <v>5</v>
      </c>
      <c r="AP7" s="26" t="s">
        <v>6</v>
      </c>
      <c r="AQ7" s="28" t="s">
        <v>7</v>
      </c>
      <c r="AR7" s="27" t="s">
        <v>4</v>
      </c>
      <c r="AS7" s="26" t="s">
        <v>5</v>
      </c>
      <c r="AT7" s="26" t="s">
        <v>6</v>
      </c>
      <c r="AU7" s="26" t="s">
        <v>7</v>
      </c>
      <c r="AV7" s="26" t="s">
        <v>4</v>
      </c>
      <c r="AW7" s="26" t="s">
        <v>5</v>
      </c>
      <c r="AX7" s="26" t="s">
        <v>6</v>
      </c>
      <c r="AY7" s="28" t="s">
        <v>7</v>
      </c>
      <c r="AZ7" s="27" t="s">
        <v>4</v>
      </c>
      <c r="BA7" s="26" t="s">
        <v>5</v>
      </c>
      <c r="BB7" s="26" t="s">
        <v>6</v>
      </c>
      <c r="BC7" s="26" t="s">
        <v>7</v>
      </c>
      <c r="BD7" s="26" t="s">
        <v>4</v>
      </c>
      <c r="BE7" s="26" t="s">
        <v>5</v>
      </c>
      <c r="BF7" s="26" t="s">
        <v>6</v>
      </c>
      <c r="BG7" s="28" t="s">
        <v>7</v>
      </c>
      <c r="BH7" s="27" t="s">
        <v>4</v>
      </c>
      <c r="BI7" s="26" t="s">
        <v>5</v>
      </c>
      <c r="BJ7" s="26" t="s">
        <v>6</v>
      </c>
      <c r="BK7" s="26" t="s">
        <v>7</v>
      </c>
      <c r="BL7" s="26" t="s">
        <v>4</v>
      </c>
      <c r="BM7" s="26" t="s">
        <v>5</v>
      </c>
      <c r="BN7" s="26" t="s">
        <v>6</v>
      </c>
      <c r="BO7" s="28" t="s">
        <v>7</v>
      </c>
      <c r="BP7" s="27" t="s">
        <v>4</v>
      </c>
      <c r="BQ7" s="26" t="s">
        <v>5</v>
      </c>
      <c r="BR7" s="26" t="s">
        <v>6</v>
      </c>
      <c r="BS7" s="26" t="s">
        <v>7</v>
      </c>
      <c r="BT7" s="26" t="s">
        <v>4</v>
      </c>
      <c r="BU7" s="26" t="s">
        <v>5</v>
      </c>
      <c r="BV7" s="26" t="s">
        <v>6</v>
      </c>
      <c r="BW7" s="28" t="s">
        <v>7</v>
      </c>
      <c r="BX7" s="27" t="s">
        <v>4</v>
      </c>
      <c r="BY7" s="26" t="s">
        <v>5</v>
      </c>
      <c r="BZ7" s="26" t="s">
        <v>6</v>
      </c>
      <c r="CA7" s="26" t="s">
        <v>7</v>
      </c>
      <c r="CB7" s="26" t="s">
        <v>4</v>
      </c>
      <c r="CC7" s="26" t="s">
        <v>5</v>
      </c>
      <c r="CD7" s="26" t="s">
        <v>6</v>
      </c>
      <c r="CE7" s="28" t="s">
        <v>7</v>
      </c>
      <c r="CF7" s="27" t="s">
        <v>4</v>
      </c>
      <c r="CG7" s="26" t="s">
        <v>5</v>
      </c>
      <c r="CH7" s="26" t="s">
        <v>6</v>
      </c>
      <c r="CI7" s="26" t="s">
        <v>7</v>
      </c>
      <c r="CJ7" s="26" t="s">
        <v>4</v>
      </c>
      <c r="CK7" s="26" t="s">
        <v>5</v>
      </c>
      <c r="CL7" s="26" t="s">
        <v>6</v>
      </c>
      <c r="CM7" s="28" t="s">
        <v>7</v>
      </c>
      <c r="CN7" s="27" t="s">
        <v>4</v>
      </c>
      <c r="CO7" s="26" t="s">
        <v>5</v>
      </c>
      <c r="CP7" s="26" t="s">
        <v>6</v>
      </c>
      <c r="CQ7" s="26" t="s">
        <v>7</v>
      </c>
      <c r="CR7" s="26" t="s">
        <v>4</v>
      </c>
      <c r="CS7" s="26" t="s">
        <v>5</v>
      </c>
      <c r="CT7" s="26" t="s">
        <v>6</v>
      </c>
      <c r="CU7" s="28" t="s">
        <v>7</v>
      </c>
    </row>
    <row r="8" spans="1:99" x14ac:dyDescent="0.25">
      <c r="A8" s="46">
        <v>1</v>
      </c>
      <c r="B8" s="47" t="s">
        <v>8</v>
      </c>
      <c r="C8" s="148">
        <f>SUM(D8:G8)+SUM(L8:O8)+SUM(T8:W8)+SUM(AB8:AE8)+SUM(AJ8:AM8)+SUM(AR8:AU8)+SUM(AZ8:BC8)+SUM(BH8:BK8)+SUM(BP8:BS8)</f>
        <v>4270003</v>
      </c>
      <c r="D8" s="45">
        <v>498356</v>
      </c>
      <c r="E8" s="3">
        <v>31497</v>
      </c>
      <c r="F8" s="3">
        <v>1696541</v>
      </c>
      <c r="G8" s="3">
        <v>201023</v>
      </c>
      <c r="H8" s="2" t="s">
        <v>9</v>
      </c>
      <c r="I8" s="2" t="s">
        <v>9</v>
      </c>
      <c r="J8" s="2">
        <v>2.6385999999999998</v>
      </c>
      <c r="K8" s="30">
        <v>0.22450000000000001</v>
      </c>
      <c r="L8" s="45">
        <v>438139</v>
      </c>
      <c r="M8" s="3">
        <v>0</v>
      </c>
      <c r="N8" s="3">
        <v>424845</v>
      </c>
      <c r="O8" s="3">
        <v>88643</v>
      </c>
      <c r="P8" s="2" t="s">
        <v>9</v>
      </c>
      <c r="Q8" s="2" t="s">
        <v>9</v>
      </c>
      <c r="R8" s="2">
        <v>0.57679999999999998</v>
      </c>
      <c r="S8" s="30">
        <v>0.15580000000000002</v>
      </c>
      <c r="T8" s="106">
        <v>463931</v>
      </c>
      <c r="U8" s="14">
        <v>0</v>
      </c>
      <c r="V8" s="14">
        <v>391466</v>
      </c>
      <c r="W8" s="14">
        <v>35562</v>
      </c>
      <c r="X8" s="2" t="s">
        <v>9</v>
      </c>
      <c r="Y8" s="2" t="s">
        <v>9</v>
      </c>
      <c r="Z8" s="2">
        <v>0.59670000000000001</v>
      </c>
      <c r="AA8" s="30">
        <v>5.3100000000000001E-2</v>
      </c>
      <c r="AB8" s="29"/>
      <c r="AC8" s="14"/>
      <c r="AD8" s="14"/>
      <c r="AE8" s="14"/>
      <c r="AF8" s="2"/>
      <c r="AG8" s="2"/>
      <c r="AH8" s="2"/>
      <c r="AI8" s="30"/>
      <c r="AJ8" s="29"/>
      <c r="AK8" s="14"/>
      <c r="AL8" s="14"/>
      <c r="AM8" s="14"/>
      <c r="AN8" s="2"/>
      <c r="AO8" s="2"/>
      <c r="AP8" s="18"/>
      <c r="AQ8" s="30"/>
      <c r="AR8" s="29"/>
      <c r="AS8" s="14"/>
      <c r="AT8" s="14"/>
      <c r="AU8" s="14"/>
      <c r="AV8" s="2"/>
      <c r="AW8" s="2"/>
      <c r="AX8" s="18"/>
      <c r="AY8" s="30"/>
      <c r="AZ8" s="29"/>
      <c r="BA8" s="14"/>
      <c r="BB8" s="14"/>
      <c r="BC8" s="14"/>
      <c r="BD8" s="2"/>
      <c r="BE8" s="2"/>
      <c r="BF8" s="18"/>
      <c r="BG8" s="30"/>
      <c r="BH8" s="29"/>
      <c r="BI8" s="14"/>
      <c r="BJ8" s="14"/>
      <c r="BK8" s="14"/>
      <c r="BL8" s="2"/>
      <c r="BM8" s="2"/>
      <c r="BN8" s="18"/>
      <c r="BO8" s="30"/>
      <c r="BP8" s="29"/>
      <c r="BQ8" s="14"/>
      <c r="BR8" s="14"/>
      <c r="BS8" s="14"/>
      <c r="BT8" s="2"/>
      <c r="BU8" s="2"/>
      <c r="BV8" s="18"/>
      <c r="BW8" s="30"/>
      <c r="BX8" s="29"/>
      <c r="BY8" s="14"/>
      <c r="BZ8" s="14"/>
      <c r="CA8" s="14"/>
      <c r="CB8" s="2"/>
      <c r="CC8" s="2"/>
      <c r="CD8" s="18"/>
      <c r="CE8" s="30"/>
      <c r="CF8" s="29"/>
      <c r="CG8" s="14"/>
      <c r="CH8" s="14"/>
      <c r="CI8" s="14"/>
      <c r="CJ8" s="2"/>
      <c r="CK8" s="2"/>
      <c r="CL8" s="18"/>
      <c r="CM8" s="30"/>
      <c r="CN8" s="29"/>
      <c r="CO8" s="14"/>
      <c r="CP8" s="14"/>
      <c r="CQ8" s="14"/>
      <c r="CR8" s="2"/>
      <c r="CS8" s="2"/>
      <c r="CT8" s="18"/>
      <c r="CU8" s="30"/>
    </row>
    <row r="9" spans="1:99" x14ac:dyDescent="0.25">
      <c r="A9" s="46">
        <f>A8+1</f>
        <v>2</v>
      </c>
      <c r="B9" s="47" t="s">
        <v>10</v>
      </c>
      <c r="C9" s="148">
        <f>SUM(D9:G9)+SUM(L9:O9)+SUM(T9:W9)+SUM(AB9:AE9)+SUM(AJ9:AM9)+SUM(AR9:AU9)+SUM(AZ9:BC9)+SUM(BH9:BK9)+SUM(BP9:BS9)</f>
        <v>18007</v>
      </c>
      <c r="D9" s="45">
        <v>18007</v>
      </c>
      <c r="E9" s="3" t="s">
        <v>9</v>
      </c>
      <c r="F9" s="3" t="s">
        <v>9</v>
      </c>
      <c r="G9" s="3" t="s">
        <v>9</v>
      </c>
      <c r="H9" s="2">
        <v>2.7E-2</v>
      </c>
      <c r="I9" s="2" t="s">
        <v>9</v>
      </c>
      <c r="J9" s="2" t="s">
        <v>9</v>
      </c>
      <c r="K9" s="30" t="s">
        <v>9</v>
      </c>
      <c r="L9" s="45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109">
        <v>0</v>
      </c>
      <c r="T9" s="106"/>
      <c r="U9" s="14"/>
      <c r="V9" s="14"/>
      <c r="W9" s="14"/>
      <c r="X9" s="2"/>
      <c r="Y9" s="2"/>
      <c r="Z9" s="2"/>
      <c r="AA9" s="30"/>
      <c r="AB9" s="29"/>
      <c r="AC9" s="14"/>
      <c r="AD9" s="14"/>
      <c r="AE9" s="14"/>
      <c r="AF9" s="2"/>
      <c r="AG9" s="2"/>
      <c r="AH9" s="2"/>
      <c r="AI9" s="30"/>
      <c r="AJ9" s="29"/>
      <c r="AK9" s="14"/>
      <c r="AL9" s="14"/>
      <c r="AM9" s="14"/>
      <c r="AN9" s="18"/>
      <c r="AO9" s="2"/>
      <c r="AP9" s="18"/>
      <c r="AQ9" s="30"/>
      <c r="AR9" s="29"/>
      <c r="AS9" s="14"/>
      <c r="AT9" s="14"/>
      <c r="AU9" s="14"/>
      <c r="AV9" s="18"/>
      <c r="AW9" s="2"/>
      <c r="AX9" s="18"/>
      <c r="AY9" s="30"/>
      <c r="AZ9" s="29"/>
      <c r="BA9" s="14"/>
      <c r="BB9" s="14"/>
      <c r="BC9" s="14"/>
      <c r="BD9" s="18"/>
      <c r="BE9" s="2"/>
      <c r="BF9" s="18"/>
      <c r="BG9" s="30"/>
      <c r="BH9" s="29"/>
      <c r="BI9" s="14"/>
      <c r="BJ9" s="14"/>
      <c r="BK9" s="14"/>
      <c r="BL9" s="18"/>
      <c r="BM9" s="2"/>
      <c r="BN9" s="18"/>
      <c r="BO9" s="30"/>
      <c r="BP9" s="29"/>
      <c r="BQ9" s="14"/>
      <c r="BR9" s="14"/>
      <c r="BS9" s="14"/>
      <c r="BT9" s="18"/>
      <c r="BU9" s="2"/>
      <c r="BV9" s="18"/>
      <c r="BW9" s="30"/>
      <c r="BX9" s="29"/>
      <c r="BY9" s="14"/>
      <c r="BZ9" s="14"/>
      <c r="CA9" s="14"/>
      <c r="CB9" s="18"/>
      <c r="CC9" s="2"/>
      <c r="CD9" s="18"/>
      <c r="CE9" s="30"/>
      <c r="CF9" s="29"/>
      <c r="CG9" s="14"/>
      <c r="CH9" s="14"/>
      <c r="CI9" s="14"/>
      <c r="CJ9" s="18"/>
      <c r="CK9" s="2"/>
      <c r="CL9" s="18"/>
      <c r="CM9" s="30"/>
      <c r="CN9" s="29"/>
      <c r="CO9" s="14"/>
      <c r="CP9" s="14"/>
      <c r="CQ9" s="14"/>
      <c r="CR9" s="18"/>
      <c r="CS9" s="2"/>
      <c r="CT9" s="18"/>
      <c r="CU9" s="30"/>
    </row>
    <row r="10" spans="1:99" x14ac:dyDescent="0.25">
      <c r="A10" s="46">
        <f t="shared" ref="A10:A24" si="0">A9+1</f>
        <v>3</v>
      </c>
      <c r="B10" s="47" t="s">
        <v>11</v>
      </c>
      <c r="C10" s="148">
        <f t="shared" ref="C9:C24" si="1">SUM(D10:G10)+SUM(L10:O10)+SUM(T10:W10)+SUM(AB10:AE10)+SUM(AJ10:AM10)+SUM(AR10:AU10)+SUM(AZ10:BC10)+SUM(BH10:BK10)+SUM(BP10:BS10)</f>
        <v>971726</v>
      </c>
      <c r="D10" s="45" t="s">
        <v>9</v>
      </c>
      <c r="E10" s="3" t="s">
        <v>9</v>
      </c>
      <c r="F10" s="3">
        <v>959664</v>
      </c>
      <c r="G10" s="3">
        <v>12062</v>
      </c>
      <c r="H10" s="2" t="s">
        <v>9</v>
      </c>
      <c r="I10" s="2" t="s">
        <v>9</v>
      </c>
      <c r="J10" s="2">
        <v>0.50600000000000001</v>
      </c>
      <c r="K10" s="30">
        <v>0.01</v>
      </c>
      <c r="L10" s="45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109">
        <v>0</v>
      </c>
      <c r="T10" s="106"/>
      <c r="U10" s="14"/>
      <c r="V10" s="14"/>
      <c r="W10" s="14"/>
      <c r="X10" s="2"/>
      <c r="Y10" s="2"/>
      <c r="Z10" s="2"/>
      <c r="AA10" s="30"/>
      <c r="AB10" s="29"/>
      <c r="AC10" s="14"/>
      <c r="AD10" s="14"/>
      <c r="AE10" s="14"/>
      <c r="AF10" s="2"/>
      <c r="AG10" s="2"/>
      <c r="AH10" s="2"/>
      <c r="AI10" s="30"/>
      <c r="AJ10" s="29"/>
      <c r="AK10" s="14"/>
      <c r="AL10" s="14"/>
      <c r="AM10" s="14"/>
      <c r="AN10" s="2"/>
      <c r="AO10" s="2"/>
      <c r="AP10" s="18"/>
      <c r="AQ10" s="31"/>
      <c r="AR10" s="29"/>
      <c r="AS10" s="14"/>
      <c r="AT10" s="14"/>
      <c r="AU10" s="14"/>
      <c r="AV10" s="2"/>
      <c r="AW10" s="2"/>
      <c r="AX10" s="18"/>
      <c r="AY10" s="31"/>
      <c r="AZ10" s="29"/>
      <c r="BA10" s="14"/>
      <c r="BB10" s="14"/>
      <c r="BC10" s="14"/>
      <c r="BD10" s="2"/>
      <c r="BE10" s="2"/>
      <c r="BF10" s="18"/>
      <c r="BG10" s="31"/>
      <c r="BH10" s="29"/>
      <c r="BI10" s="14"/>
      <c r="BJ10" s="14"/>
      <c r="BK10" s="14"/>
      <c r="BL10" s="2"/>
      <c r="BM10" s="2"/>
      <c r="BN10" s="18"/>
      <c r="BO10" s="31"/>
      <c r="BP10" s="29"/>
      <c r="BQ10" s="14"/>
      <c r="BR10" s="14"/>
      <c r="BS10" s="14"/>
      <c r="BT10" s="2"/>
      <c r="BU10" s="2"/>
      <c r="BV10" s="18"/>
      <c r="BW10" s="31"/>
      <c r="BX10" s="29"/>
      <c r="BY10" s="14"/>
      <c r="BZ10" s="14"/>
      <c r="CA10" s="14"/>
      <c r="CB10" s="2"/>
      <c r="CC10" s="2"/>
      <c r="CD10" s="18"/>
      <c r="CE10" s="31"/>
      <c r="CF10" s="29"/>
      <c r="CG10" s="14"/>
      <c r="CH10" s="14"/>
      <c r="CI10" s="14"/>
      <c r="CJ10" s="2"/>
      <c r="CK10" s="2"/>
      <c r="CL10" s="18"/>
      <c r="CM10" s="31"/>
      <c r="CN10" s="29"/>
      <c r="CO10" s="14"/>
      <c r="CP10" s="14"/>
      <c r="CQ10" s="14"/>
      <c r="CR10" s="2"/>
      <c r="CS10" s="2"/>
      <c r="CT10" s="18"/>
      <c r="CU10" s="31"/>
    </row>
    <row r="11" spans="1:99" x14ac:dyDescent="0.25">
      <c r="A11" s="46">
        <f t="shared" si="0"/>
        <v>4</v>
      </c>
      <c r="B11" s="47" t="s">
        <v>12</v>
      </c>
      <c r="C11" s="148">
        <f t="shared" si="1"/>
        <v>100930</v>
      </c>
      <c r="D11" s="45" t="s">
        <v>9</v>
      </c>
      <c r="E11" s="3" t="s">
        <v>9</v>
      </c>
      <c r="F11" s="3">
        <v>100930</v>
      </c>
      <c r="G11" s="3" t="s">
        <v>9</v>
      </c>
      <c r="H11" s="2" t="s">
        <v>9</v>
      </c>
      <c r="I11" s="2" t="s">
        <v>9</v>
      </c>
      <c r="J11" s="2">
        <v>0.155</v>
      </c>
      <c r="K11" s="30" t="s">
        <v>9</v>
      </c>
      <c r="L11" s="45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109">
        <v>0</v>
      </c>
      <c r="T11" s="106"/>
      <c r="U11" s="14"/>
      <c r="V11" s="14"/>
      <c r="W11" s="14"/>
      <c r="X11" s="2"/>
      <c r="Y11" s="2"/>
      <c r="Z11" s="2"/>
      <c r="AA11" s="30"/>
      <c r="AB11" s="29"/>
      <c r="AC11" s="14"/>
      <c r="AD11" s="14"/>
      <c r="AE11" s="14"/>
      <c r="AF11" s="2"/>
      <c r="AG11" s="2"/>
      <c r="AH11" s="2"/>
      <c r="AI11" s="30"/>
      <c r="AJ11" s="29"/>
      <c r="AK11" s="14"/>
      <c r="AL11" s="14"/>
      <c r="AM11" s="14"/>
      <c r="AN11" s="2"/>
      <c r="AO11" s="2"/>
      <c r="AP11" s="18"/>
      <c r="AQ11" s="30"/>
      <c r="AR11" s="29"/>
      <c r="AS11" s="14"/>
      <c r="AT11" s="14"/>
      <c r="AU11" s="14"/>
      <c r="AV11" s="2"/>
      <c r="AW11" s="2"/>
      <c r="AX11" s="18"/>
      <c r="AY11" s="30"/>
      <c r="AZ11" s="29"/>
      <c r="BA11" s="14"/>
      <c r="BB11" s="14"/>
      <c r="BC11" s="14"/>
      <c r="BD11" s="2"/>
      <c r="BE11" s="2"/>
      <c r="BF11" s="18"/>
      <c r="BG11" s="30"/>
      <c r="BH11" s="29"/>
      <c r="BI11" s="14"/>
      <c r="BJ11" s="14"/>
      <c r="BK11" s="14"/>
      <c r="BL11" s="2"/>
      <c r="BM11" s="2"/>
      <c r="BN11" s="18"/>
      <c r="BO11" s="30"/>
      <c r="BP11" s="29"/>
      <c r="BQ11" s="14"/>
      <c r="BR11" s="14"/>
      <c r="BS11" s="14"/>
      <c r="BT11" s="2"/>
      <c r="BU11" s="2"/>
      <c r="BV11" s="18"/>
      <c r="BW11" s="30"/>
      <c r="BX11" s="29"/>
      <c r="BY11" s="14"/>
      <c r="BZ11" s="14"/>
      <c r="CA11" s="14"/>
      <c r="CB11" s="2"/>
      <c r="CC11" s="2"/>
      <c r="CD11" s="18"/>
      <c r="CE11" s="30"/>
      <c r="CF11" s="29"/>
      <c r="CG11" s="14"/>
      <c r="CH11" s="14"/>
      <c r="CI11" s="14"/>
      <c r="CJ11" s="2"/>
      <c r="CK11" s="2"/>
      <c r="CL11" s="18"/>
      <c r="CM11" s="30"/>
      <c r="CN11" s="29"/>
      <c r="CO11" s="14"/>
      <c r="CP11" s="14"/>
      <c r="CQ11" s="14"/>
      <c r="CR11" s="2"/>
      <c r="CS11" s="2"/>
      <c r="CT11" s="18"/>
      <c r="CU11" s="30"/>
    </row>
    <row r="12" spans="1:99" x14ac:dyDescent="0.25">
      <c r="A12" s="46">
        <f t="shared" si="0"/>
        <v>5</v>
      </c>
      <c r="B12" s="47" t="s">
        <v>13</v>
      </c>
      <c r="C12" s="148">
        <f t="shared" si="1"/>
        <v>48126</v>
      </c>
      <c r="D12" s="45" t="s">
        <v>9</v>
      </c>
      <c r="E12" s="3" t="s">
        <v>9</v>
      </c>
      <c r="F12" s="3">
        <v>38907</v>
      </c>
      <c r="G12" s="3">
        <v>9219</v>
      </c>
      <c r="H12" s="2" t="s">
        <v>9</v>
      </c>
      <c r="I12" s="2" t="s">
        <v>9</v>
      </c>
      <c r="J12" s="2">
        <v>0</v>
      </c>
      <c r="K12" s="30" t="s">
        <v>9</v>
      </c>
      <c r="L12" s="45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109">
        <v>0</v>
      </c>
      <c r="T12" s="106"/>
      <c r="U12" s="14"/>
      <c r="V12" s="14"/>
      <c r="W12" s="14"/>
      <c r="X12" s="2"/>
      <c r="Y12" s="2"/>
      <c r="Z12" s="2"/>
      <c r="AA12" s="30"/>
      <c r="AB12" s="29"/>
      <c r="AC12" s="14"/>
      <c r="AD12" s="14"/>
      <c r="AE12" s="14"/>
      <c r="AF12" s="2"/>
      <c r="AG12" s="2"/>
      <c r="AH12" s="2"/>
      <c r="AI12" s="30"/>
      <c r="AJ12" s="29"/>
      <c r="AK12" s="14"/>
      <c r="AL12" s="14"/>
      <c r="AM12" s="14"/>
      <c r="AN12" s="2"/>
      <c r="AO12" s="2"/>
      <c r="AP12" s="18"/>
      <c r="AQ12" s="30"/>
      <c r="AR12" s="29"/>
      <c r="AS12" s="14"/>
      <c r="AT12" s="14"/>
      <c r="AU12" s="14"/>
      <c r="AV12" s="2"/>
      <c r="AW12" s="2"/>
      <c r="AX12" s="18"/>
      <c r="AY12" s="30"/>
      <c r="AZ12" s="29"/>
      <c r="BA12" s="14"/>
      <c r="BB12" s="14"/>
      <c r="BC12" s="14"/>
      <c r="BD12" s="2"/>
      <c r="BE12" s="2"/>
      <c r="BF12" s="18"/>
      <c r="BG12" s="30"/>
      <c r="BH12" s="29"/>
      <c r="BI12" s="14"/>
      <c r="BJ12" s="14"/>
      <c r="BK12" s="14"/>
      <c r="BL12" s="2"/>
      <c r="BM12" s="2"/>
      <c r="BN12" s="18"/>
      <c r="BO12" s="30"/>
      <c r="BP12" s="29"/>
      <c r="BQ12" s="14"/>
      <c r="BR12" s="14"/>
      <c r="BS12" s="14"/>
      <c r="BT12" s="2"/>
      <c r="BU12" s="2"/>
      <c r="BV12" s="18"/>
      <c r="BW12" s="30"/>
      <c r="BX12" s="29"/>
      <c r="BY12" s="14"/>
      <c r="BZ12" s="14"/>
      <c r="CA12" s="14"/>
      <c r="CB12" s="2"/>
      <c r="CC12" s="2"/>
      <c r="CD12" s="18"/>
      <c r="CE12" s="30"/>
      <c r="CF12" s="29"/>
      <c r="CG12" s="14"/>
      <c r="CH12" s="14"/>
      <c r="CI12" s="14"/>
      <c r="CJ12" s="2"/>
      <c r="CK12" s="2"/>
      <c r="CL12" s="18"/>
      <c r="CM12" s="30"/>
      <c r="CN12" s="29"/>
      <c r="CO12" s="14"/>
      <c r="CP12" s="14"/>
      <c r="CQ12" s="14"/>
      <c r="CR12" s="2"/>
      <c r="CS12" s="2"/>
      <c r="CT12" s="18"/>
      <c r="CU12" s="30"/>
    </row>
    <row r="13" spans="1:99" x14ac:dyDescent="0.25">
      <c r="A13" s="46">
        <f t="shared" si="0"/>
        <v>6</v>
      </c>
      <c r="B13" s="47" t="s">
        <v>14</v>
      </c>
      <c r="C13" s="148">
        <f t="shared" si="1"/>
        <v>1249691</v>
      </c>
      <c r="D13" s="45" t="s">
        <v>9</v>
      </c>
      <c r="E13" s="3" t="s">
        <v>9</v>
      </c>
      <c r="F13" s="3">
        <v>1028201</v>
      </c>
      <c r="G13" s="3">
        <v>221490</v>
      </c>
      <c r="H13" s="2" t="s">
        <v>9</v>
      </c>
      <c r="I13" s="2" t="s">
        <v>9</v>
      </c>
      <c r="J13" s="2">
        <v>1.3109999999999999</v>
      </c>
      <c r="K13" s="30">
        <v>0.32600000000000001</v>
      </c>
      <c r="L13" s="45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109">
        <v>0</v>
      </c>
      <c r="T13" s="106"/>
      <c r="U13" s="14"/>
      <c r="V13" s="14"/>
      <c r="W13" s="14"/>
      <c r="X13" s="2"/>
      <c r="Y13" s="2"/>
      <c r="Z13" s="2"/>
      <c r="AA13" s="30"/>
      <c r="AB13" s="29"/>
      <c r="AC13" s="14"/>
      <c r="AD13" s="14"/>
      <c r="AE13" s="14"/>
      <c r="AF13" s="2"/>
      <c r="AG13" s="2"/>
      <c r="AH13" s="2"/>
      <c r="AI13" s="30"/>
      <c r="AJ13" s="29"/>
      <c r="AK13" s="14"/>
      <c r="AL13" s="14"/>
      <c r="AM13" s="14"/>
      <c r="AN13" s="2"/>
      <c r="AO13" s="2"/>
      <c r="AP13" s="18"/>
      <c r="AQ13" s="32"/>
      <c r="AR13" s="29"/>
      <c r="AS13" s="14"/>
      <c r="AT13" s="14"/>
      <c r="AU13" s="14"/>
      <c r="AV13" s="2"/>
      <c r="AW13" s="2"/>
      <c r="AX13" s="18"/>
      <c r="AY13" s="32"/>
      <c r="AZ13" s="29"/>
      <c r="BA13" s="14"/>
      <c r="BB13" s="14"/>
      <c r="BC13" s="14"/>
      <c r="BD13" s="2"/>
      <c r="BE13" s="2"/>
      <c r="BF13" s="18"/>
      <c r="BG13" s="32"/>
      <c r="BH13" s="29"/>
      <c r="BI13" s="14"/>
      <c r="BJ13" s="14"/>
      <c r="BK13" s="14"/>
      <c r="BL13" s="2"/>
      <c r="BM13" s="2"/>
      <c r="BN13" s="18"/>
      <c r="BO13" s="32"/>
      <c r="BP13" s="29"/>
      <c r="BQ13" s="14"/>
      <c r="BR13" s="14"/>
      <c r="BS13" s="14"/>
      <c r="BT13" s="2"/>
      <c r="BU13" s="2"/>
      <c r="BV13" s="18"/>
      <c r="BW13" s="32"/>
      <c r="BX13" s="29"/>
      <c r="BY13" s="14"/>
      <c r="BZ13" s="14"/>
      <c r="CA13" s="14"/>
      <c r="CB13" s="2"/>
      <c r="CC13" s="2"/>
      <c r="CD13" s="18"/>
      <c r="CE13" s="32"/>
      <c r="CF13" s="29"/>
      <c r="CG13" s="14"/>
      <c r="CH13" s="14"/>
      <c r="CI13" s="14"/>
      <c r="CJ13" s="2"/>
      <c r="CK13" s="2"/>
      <c r="CL13" s="18"/>
      <c r="CM13" s="32"/>
      <c r="CN13" s="29"/>
      <c r="CO13" s="14"/>
      <c r="CP13" s="14"/>
      <c r="CQ13" s="14"/>
      <c r="CR13" s="2"/>
      <c r="CS13" s="2"/>
      <c r="CT13" s="18"/>
      <c r="CU13" s="32"/>
    </row>
    <row r="14" spans="1:99" x14ac:dyDescent="0.25">
      <c r="A14" s="46">
        <f t="shared" si="0"/>
        <v>7</v>
      </c>
      <c r="B14" s="47" t="s">
        <v>15</v>
      </c>
      <c r="C14" s="148">
        <f t="shared" si="1"/>
        <v>37165</v>
      </c>
      <c r="D14" s="45" t="s">
        <v>9</v>
      </c>
      <c r="E14" s="3" t="s">
        <v>9</v>
      </c>
      <c r="F14" s="3">
        <v>37165</v>
      </c>
      <c r="G14" s="3" t="s">
        <v>9</v>
      </c>
      <c r="H14" s="2" t="s">
        <v>9</v>
      </c>
      <c r="I14" s="2" t="s">
        <v>9</v>
      </c>
      <c r="J14" s="2">
        <v>5.373E-2</v>
      </c>
      <c r="K14" s="30" t="s">
        <v>9</v>
      </c>
      <c r="L14" s="45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109">
        <v>0</v>
      </c>
      <c r="T14" s="106"/>
      <c r="U14" s="14"/>
      <c r="V14" s="14"/>
      <c r="W14" s="14"/>
      <c r="X14" s="2"/>
      <c r="Y14" s="2"/>
      <c r="Z14" s="2"/>
      <c r="AA14" s="30"/>
      <c r="AB14" s="29"/>
      <c r="AC14" s="14"/>
      <c r="AD14" s="14"/>
      <c r="AE14" s="14"/>
      <c r="AF14" s="2"/>
      <c r="AG14" s="2"/>
      <c r="AH14" s="2"/>
      <c r="AI14" s="30"/>
      <c r="AJ14" s="29"/>
      <c r="AK14" s="14"/>
      <c r="AL14" s="14"/>
      <c r="AM14" s="14"/>
      <c r="AN14" s="2"/>
      <c r="AO14" s="2"/>
      <c r="AP14" s="18"/>
      <c r="AQ14" s="30"/>
      <c r="AR14" s="29"/>
      <c r="AS14" s="14"/>
      <c r="AT14" s="14"/>
      <c r="AU14" s="14"/>
      <c r="AV14" s="2"/>
      <c r="AW14" s="2"/>
      <c r="AX14" s="18"/>
      <c r="AY14" s="30"/>
      <c r="AZ14" s="29"/>
      <c r="BA14" s="14"/>
      <c r="BB14" s="14"/>
      <c r="BC14" s="14"/>
      <c r="BD14" s="2"/>
      <c r="BE14" s="2"/>
      <c r="BF14" s="18"/>
      <c r="BG14" s="30"/>
      <c r="BH14" s="29"/>
      <c r="BI14" s="14"/>
      <c r="BJ14" s="14"/>
      <c r="BK14" s="14"/>
      <c r="BL14" s="2"/>
      <c r="BM14" s="2"/>
      <c r="BN14" s="18"/>
      <c r="BO14" s="30"/>
      <c r="BP14" s="29"/>
      <c r="BQ14" s="14"/>
      <c r="BR14" s="14"/>
      <c r="BS14" s="14"/>
      <c r="BT14" s="2"/>
      <c r="BU14" s="2"/>
      <c r="BV14" s="18"/>
      <c r="BW14" s="30"/>
      <c r="BX14" s="29"/>
      <c r="BY14" s="14"/>
      <c r="BZ14" s="14"/>
      <c r="CA14" s="14"/>
      <c r="CB14" s="2"/>
      <c r="CC14" s="2"/>
      <c r="CD14" s="18"/>
      <c r="CE14" s="30"/>
      <c r="CF14" s="29"/>
      <c r="CG14" s="14"/>
      <c r="CH14" s="14"/>
      <c r="CI14" s="14"/>
      <c r="CJ14" s="2"/>
      <c r="CK14" s="2"/>
      <c r="CL14" s="18"/>
      <c r="CM14" s="30"/>
      <c r="CN14" s="29"/>
      <c r="CO14" s="14"/>
      <c r="CP14" s="14"/>
      <c r="CQ14" s="14"/>
      <c r="CR14" s="2"/>
      <c r="CS14" s="2"/>
      <c r="CT14" s="18"/>
      <c r="CU14" s="30"/>
    </row>
    <row r="15" spans="1:99" x14ac:dyDescent="0.25">
      <c r="A15" s="46">
        <f t="shared" si="0"/>
        <v>8</v>
      </c>
      <c r="B15" s="47" t="s">
        <v>16</v>
      </c>
      <c r="C15" s="148">
        <f t="shared" si="1"/>
        <v>11286</v>
      </c>
      <c r="D15" s="45">
        <v>11286</v>
      </c>
      <c r="E15" s="3" t="s">
        <v>9</v>
      </c>
      <c r="F15" s="3" t="s">
        <v>9</v>
      </c>
      <c r="G15" s="3" t="s">
        <v>9</v>
      </c>
      <c r="H15" s="2" t="s">
        <v>9</v>
      </c>
      <c r="I15" s="2" t="s">
        <v>9</v>
      </c>
      <c r="J15" s="2" t="s">
        <v>9</v>
      </c>
      <c r="K15" s="30" t="s">
        <v>9</v>
      </c>
      <c r="L15" s="45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109">
        <v>0</v>
      </c>
      <c r="T15" s="106"/>
      <c r="U15" s="14"/>
      <c r="V15" s="14"/>
      <c r="W15" s="14"/>
      <c r="X15" s="2"/>
      <c r="Y15" s="2"/>
      <c r="Z15" s="2"/>
      <c r="AA15" s="30"/>
      <c r="AB15" s="29"/>
      <c r="AC15" s="14"/>
      <c r="AD15" s="14"/>
      <c r="AE15" s="14"/>
      <c r="AF15" s="2"/>
      <c r="AG15" s="2"/>
      <c r="AH15" s="2"/>
      <c r="AI15" s="30"/>
      <c r="AJ15" s="29"/>
      <c r="AK15" s="14"/>
      <c r="AL15" s="14"/>
      <c r="AM15" s="14"/>
      <c r="AN15" s="2"/>
      <c r="AO15" s="2"/>
      <c r="AP15" s="18"/>
      <c r="AQ15" s="30"/>
      <c r="AR15" s="29"/>
      <c r="AS15" s="14"/>
      <c r="AT15" s="14"/>
      <c r="AU15" s="14"/>
      <c r="AV15" s="2"/>
      <c r="AW15" s="2"/>
      <c r="AX15" s="18"/>
      <c r="AY15" s="30"/>
      <c r="AZ15" s="29"/>
      <c r="BA15" s="14"/>
      <c r="BB15" s="14"/>
      <c r="BC15" s="14"/>
      <c r="BD15" s="2"/>
      <c r="BE15" s="2"/>
      <c r="BF15" s="18"/>
      <c r="BG15" s="30"/>
      <c r="BH15" s="29"/>
      <c r="BI15" s="14"/>
      <c r="BJ15" s="14"/>
      <c r="BK15" s="14"/>
      <c r="BL15" s="2"/>
      <c r="BM15" s="2"/>
      <c r="BN15" s="18"/>
      <c r="BO15" s="30"/>
      <c r="BP15" s="29"/>
      <c r="BQ15" s="14"/>
      <c r="BR15" s="14"/>
      <c r="BS15" s="14"/>
      <c r="BT15" s="2"/>
      <c r="BU15" s="2"/>
      <c r="BV15" s="18"/>
      <c r="BW15" s="30"/>
      <c r="BX15" s="29"/>
      <c r="BY15" s="14"/>
      <c r="BZ15" s="14"/>
      <c r="CA15" s="14"/>
      <c r="CB15" s="2"/>
      <c r="CC15" s="2"/>
      <c r="CD15" s="18"/>
      <c r="CE15" s="30"/>
      <c r="CF15" s="29"/>
      <c r="CG15" s="14"/>
      <c r="CH15" s="14"/>
      <c r="CI15" s="14"/>
      <c r="CJ15" s="2"/>
      <c r="CK15" s="2"/>
      <c r="CL15" s="18"/>
      <c r="CM15" s="30"/>
      <c r="CN15" s="29"/>
      <c r="CO15" s="14"/>
      <c r="CP15" s="14"/>
      <c r="CQ15" s="14"/>
      <c r="CR15" s="2"/>
      <c r="CS15" s="2"/>
      <c r="CT15" s="18"/>
      <c r="CU15" s="30"/>
    </row>
    <row r="16" spans="1:99" x14ac:dyDescent="0.25">
      <c r="A16" s="46">
        <f t="shared" si="0"/>
        <v>9</v>
      </c>
      <c r="B16" s="47" t="s">
        <v>17</v>
      </c>
      <c r="C16" s="148">
        <f t="shared" si="1"/>
        <v>14053</v>
      </c>
      <c r="D16" s="45" t="s">
        <v>9</v>
      </c>
      <c r="E16" s="3" t="s">
        <v>9</v>
      </c>
      <c r="F16" s="3">
        <v>14053</v>
      </c>
      <c r="G16" s="3" t="s">
        <v>9</v>
      </c>
      <c r="H16" s="2" t="s">
        <v>9</v>
      </c>
      <c r="I16" s="2" t="s">
        <v>9</v>
      </c>
      <c r="J16" s="2">
        <v>2.2071999999999998E-2</v>
      </c>
      <c r="K16" s="30" t="s">
        <v>9</v>
      </c>
      <c r="L16" s="45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109">
        <v>0</v>
      </c>
      <c r="T16" s="106"/>
      <c r="U16" s="14"/>
      <c r="V16" s="14"/>
      <c r="W16" s="14"/>
      <c r="X16" s="2"/>
      <c r="Y16" s="2"/>
      <c r="Z16" s="2"/>
      <c r="AA16" s="30"/>
      <c r="AB16" s="29"/>
      <c r="AC16" s="14"/>
      <c r="AD16" s="14"/>
      <c r="AE16" s="14"/>
      <c r="AF16" s="2"/>
      <c r="AG16" s="2"/>
      <c r="AH16" s="2"/>
      <c r="AI16" s="30"/>
      <c r="AJ16" s="29"/>
      <c r="AK16" s="14"/>
      <c r="AL16" s="14"/>
      <c r="AM16" s="14"/>
      <c r="AN16" s="2"/>
      <c r="AO16" s="2"/>
      <c r="AP16" s="18"/>
      <c r="AQ16" s="30"/>
      <c r="AR16" s="29"/>
      <c r="AS16" s="14"/>
      <c r="AT16" s="14"/>
      <c r="AU16" s="14"/>
      <c r="AV16" s="2"/>
      <c r="AW16" s="2"/>
      <c r="AX16" s="18"/>
      <c r="AY16" s="30"/>
      <c r="AZ16" s="29"/>
      <c r="BA16" s="14"/>
      <c r="BB16" s="14"/>
      <c r="BC16" s="14"/>
      <c r="BD16" s="2"/>
      <c r="BE16" s="2"/>
      <c r="BF16" s="18"/>
      <c r="BG16" s="30"/>
      <c r="BH16" s="29"/>
      <c r="BI16" s="14"/>
      <c r="BJ16" s="14"/>
      <c r="BK16" s="14"/>
      <c r="BL16" s="2"/>
      <c r="BM16" s="2"/>
      <c r="BN16" s="18"/>
      <c r="BO16" s="30"/>
      <c r="BP16" s="29"/>
      <c r="BQ16" s="14"/>
      <c r="BR16" s="14"/>
      <c r="BS16" s="14"/>
      <c r="BT16" s="2"/>
      <c r="BU16" s="2"/>
      <c r="BV16" s="18"/>
      <c r="BW16" s="30"/>
      <c r="BX16" s="29"/>
      <c r="BY16" s="14"/>
      <c r="BZ16" s="14"/>
      <c r="CA16" s="14"/>
      <c r="CB16" s="2"/>
      <c r="CC16" s="2"/>
      <c r="CD16" s="18"/>
      <c r="CE16" s="30"/>
      <c r="CF16" s="29"/>
      <c r="CG16" s="14"/>
      <c r="CH16" s="14"/>
      <c r="CI16" s="14"/>
      <c r="CJ16" s="2"/>
      <c r="CK16" s="2"/>
      <c r="CL16" s="18"/>
      <c r="CM16" s="30"/>
      <c r="CN16" s="29"/>
      <c r="CO16" s="14"/>
      <c r="CP16" s="14"/>
      <c r="CQ16" s="14"/>
      <c r="CR16" s="2"/>
      <c r="CS16" s="2"/>
      <c r="CT16" s="18"/>
      <c r="CU16" s="30"/>
    </row>
    <row r="17" spans="1:99" x14ac:dyDescent="0.25">
      <c r="A17" s="46">
        <f t="shared" si="0"/>
        <v>10</v>
      </c>
      <c r="B17" s="47" t="s">
        <v>18</v>
      </c>
      <c r="C17" s="148">
        <f t="shared" si="1"/>
        <v>99376</v>
      </c>
      <c r="D17" s="45" t="s">
        <v>9</v>
      </c>
      <c r="E17" s="3" t="s">
        <v>9</v>
      </c>
      <c r="F17" s="3">
        <v>68828</v>
      </c>
      <c r="G17" s="3">
        <v>30548</v>
      </c>
      <c r="H17" s="2" t="s">
        <v>9</v>
      </c>
      <c r="I17" s="2" t="s">
        <v>9</v>
      </c>
      <c r="J17" s="2" t="s">
        <v>9</v>
      </c>
      <c r="K17" s="30" t="s">
        <v>9</v>
      </c>
      <c r="L17" s="45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109">
        <v>0</v>
      </c>
      <c r="T17" s="106"/>
      <c r="U17" s="14"/>
      <c r="V17" s="14"/>
      <c r="W17" s="14"/>
      <c r="X17" s="2"/>
      <c r="Y17" s="2"/>
      <c r="Z17" s="2"/>
      <c r="AA17" s="30"/>
      <c r="AB17" s="29"/>
      <c r="AC17" s="14"/>
      <c r="AD17" s="14"/>
      <c r="AE17" s="14"/>
      <c r="AF17" s="2"/>
      <c r="AG17" s="2"/>
      <c r="AH17" s="2"/>
      <c r="AI17" s="30"/>
      <c r="AJ17" s="29"/>
      <c r="AK17" s="14"/>
      <c r="AL17" s="14"/>
      <c r="AM17" s="14"/>
      <c r="AN17" s="2"/>
      <c r="AO17" s="2"/>
      <c r="AP17" s="18"/>
      <c r="AQ17" s="30"/>
      <c r="AR17" s="29"/>
      <c r="AS17" s="14"/>
      <c r="AT17" s="14"/>
      <c r="AU17" s="14"/>
      <c r="AV17" s="2"/>
      <c r="AW17" s="2"/>
      <c r="AX17" s="18"/>
      <c r="AY17" s="30"/>
      <c r="AZ17" s="29"/>
      <c r="BA17" s="14"/>
      <c r="BB17" s="14"/>
      <c r="BC17" s="14"/>
      <c r="BD17" s="2"/>
      <c r="BE17" s="2"/>
      <c r="BF17" s="18"/>
      <c r="BG17" s="30"/>
      <c r="BH17" s="29"/>
      <c r="BI17" s="14"/>
      <c r="BJ17" s="14"/>
      <c r="BK17" s="14"/>
      <c r="BL17" s="2"/>
      <c r="BM17" s="2"/>
      <c r="BN17" s="18"/>
      <c r="BO17" s="30"/>
      <c r="BP17" s="29"/>
      <c r="BQ17" s="14"/>
      <c r="BR17" s="14"/>
      <c r="BS17" s="14"/>
      <c r="BT17" s="2"/>
      <c r="BU17" s="2"/>
      <c r="BV17" s="18"/>
      <c r="BW17" s="30"/>
      <c r="BX17" s="29"/>
      <c r="BY17" s="14"/>
      <c r="BZ17" s="14"/>
      <c r="CA17" s="14"/>
      <c r="CB17" s="2"/>
      <c r="CC17" s="2"/>
      <c r="CD17" s="18"/>
      <c r="CE17" s="30"/>
      <c r="CF17" s="29"/>
      <c r="CG17" s="14"/>
      <c r="CH17" s="14"/>
      <c r="CI17" s="14"/>
      <c r="CJ17" s="2"/>
      <c r="CK17" s="2"/>
      <c r="CL17" s="18"/>
      <c r="CM17" s="30"/>
      <c r="CN17" s="29"/>
      <c r="CO17" s="14"/>
      <c r="CP17" s="14"/>
      <c r="CQ17" s="14"/>
      <c r="CR17" s="2"/>
      <c r="CS17" s="2"/>
      <c r="CT17" s="18"/>
      <c r="CU17" s="30"/>
    </row>
    <row r="18" spans="1:99" x14ac:dyDescent="0.25">
      <c r="A18" s="46">
        <f t="shared" si="0"/>
        <v>11</v>
      </c>
      <c r="B18" s="47" t="s">
        <v>19</v>
      </c>
      <c r="C18" s="148">
        <f t="shared" si="1"/>
        <v>48206</v>
      </c>
      <c r="D18" s="45" t="s">
        <v>9</v>
      </c>
      <c r="E18" s="3" t="s">
        <v>9</v>
      </c>
      <c r="F18" s="3">
        <v>48206</v>
      </c>
      <c r="G18" s="3" t="s">
        <v>9</v>
      </c>
      <c r="H18" s="2" t="s">
        <v>9</v>
      </c>
      <c r="I18" s="2" t="s">
        <v>9</v>
      </c>
      <c r="J18" s="2">
        <v>7.2999999999999995E-2</v>
      </c>
      <c r="K18" s="30" t="s">
        <v>9</v>
      </c>
      <c r="L18" s="45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109">
        <v>0</v>
      </c>
      <c r="T18" s="106"/>
      <c r="U18" s="14"/>
      <c r="V18" s="14"/>
      <c r="W18" s="14"/>
      <c r="X18" s="2"/>
      <c r="Y18" s="2"/>
      <c r="Z18" s="2"/>
      <c r="AA18" s="30"/>
      <c r="AB18" s="29"/>
      <c r="AC18" s="14"/>
      <c r="AD18" s="14"/>
      <c r="AE18" s="14"/>
      <c r="AF18" s="2"/>
      <c r="AG18" s="2"/>
      <c r="AH18" s="2"/>
      <c r="AI18" s="30"/>
      <c r="AJ18" s="29"/>
      <c r="AK18" s="14"/>
      <c r="AL18" s="14"/>
      <c r="AM18" s="14"/>
      <c r="AN18" s="2"/>
      <c r="AO18" s="2"/>
      <c r="AP18" s="18"/>
      <c r="AQ18" s="30"/>
      <c r="AR18" s="29"/>
      <c r="AS18" s="14"/>
      <c r="AT18" s="14"/>
      <c r="AU18" s="14"/>
      <c r="AV18" s="2"/>
      <c r="AW18" s="2"/>
      <c r="AX18" s="18"/>
      <c r="AY18" s="30"/>
      <c r="AZ18" s="29"/>
      <c r="BA18" s="14"/>
      <c r="BB18" s="14"/>
      <c r="BC18" s="14"/>
      <c r="BD18" s="2"/>
      <c r="BE18" s="2"/>
      <c r="BF18" s="18"/>
      <c r="BG18" s="30"/>
      <c r="BH18" s="29"/>
      <c r="BI18" s="14"/>
      <c r="BJ18" s="14"/>
      <c r="BK18" s="14"/>
      <c r="BL18" s="2"/>
      <c r="BM18" s="2"/>
      <c r="BN18" s="18"/>
      <c r="BO18" s="30"/>
      <c r="BP18" s="29"/>
      <c r="BQ18" s="14"/>
      <c r="BR18" s="14"/>
      <c r="BS18" s="14"/>
      <c r="BT18" s="2"/>
      <c r="BU18" s="2"/>
      <c r="BV18" s="18"/>
      <c r="BW18" s="30"/>
      <c r="BX18" s="29"/>
      <c r="BY18" s="14"/>
      <c r="BZ18" s="14"/>
      <c r="CA18" s="14"/>
      <c r="CB18" s="2"/>
      <c r="CC18" s="2"/>
      <c r="CD18" s="18"/>
      <c r="CE18" s="30"/>
      <c r="CF18" s="29"/>
      <c r="CG18" s="14"/>
      <c r="CH18" s="14"/>
      <c r="CI18" s="14"/>
      <c r="CJ18" s="2"/>
      <c r="CK18" s="2"/>
      <c r="CL18" s="18"/>
      <c r="CM18" s="30"/>
      <c r="CN18" s="29"/>
      <c r="CO18" s="14"/>
      <c r="CP18" s="14"/>
      <c r="CQ18" s="14"/>
      <c r="CR18" s="2"/>
      <c r="CS18" s="2"/>
      <c r="CT18" s="18"/>
      <c r="CU18" s="30"/>
    </row>
    <row r="19" spans="1:99" x14ac:dyDescent="0.25">
      <c r="A19" s="46">
        <f t="shared" si="0"/>
        <v>12</v>
      </c>
      <c r="B19" s="47" t="s">
        <v>20</v>
      </c>
      <c r="C19" s="148">
        <f t="shared" si="1"/>
        <v>51121</v>
      </c>
      <c r="D19" s="45" t="s">
        <v>9</v>
      </c>
      <c r="E19" s="3" t="s">
        <v>9</v>
      </c>
      <c r="F19" s="3">
        <v>51121</v>
      </c>
      <c r="G19" s="3" t="s">
        <v>9</v>
      </c>
      <c r="H19" s="2" t="s">
        <v>9</v>
      </c>
      <c r="I19" s="2" t="s">
        <v>9</v>
      </c>
      <c r="J19" s="2">
        <v>7.9000000000000001E-2</v>
      </c>
      <c r="K19" s="30" t="s">
        <v>9</v>
      </c>
      <c r="L19" s="45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109">
        <v>0</v>
      </c>
      <c r="T19" s="106"/>
      <c r="U19" s="14"/>
      <c r="V19" s="14"/>
      <c r="W19" s="14"/>
      <c r="X19" s="2"/>
      <c r="Y19" s="2"/>
      <c r="Z19" s="2"/>
      <c r="AA19" s="30"/>
      <c r="AB19" s="29"/>
      <c r="AC19" s="14"/>
      <c r="AD19" s="14"/>
      <c r="AE19" s="14"/>
      <c r="AF19" s="2"/>
      <c r="AG19" s="2"/>
      <c r="AH19" s="2"/>
      <c r="AI19" s="30"/>
      <c r="AJ19" s="29"/>
      <c r="AK19" s="14"/>
      <c r="AL19" s="14"/>
      <c r="AM19" s="14"/>
      <c r="AN19" s="2"/>
      <c r="AO19" s="2"/>
      <c r="AP19" s="18"/>
      <c r="AQ19" s="30"/>
      <c r="AR19" s="29"/>
      <c r="AS19" s="14"/>
      <c r="AT19" s="14"/>
      <c r="AU19" s="14"/>
      <c r="AV19" s="2"/>
      <c r="AW19" s="2"/>
      <c r="AX19" s="18"/>
      <c r="AY19" s="30"/>
      <c r="AZ19" s="29"/>
      <c r="BA19" s="14"/>
      <c r="BB19" s="14"/>
      <c r="BC19" s="14"/>
      <c r="BD19" s="2"/>
      <c r="BE19" s="2"/>
      <c r="BF19" s="18"/>
      <c r="BG19" s="30"/>
      <c r="BH19" s="29"/>
      <c r="BI19" s="14"/>
      <c r="BJ19" s="14"/>
      <c r="BK19" s="14"/>
      <c r="BL19" s="2"/>
      <c r="BM19" s="2"/>
      <c r="BN19" s="18"/>
      <c r="BO19" s="30"/>
      <c r="BP19" s="29"/>
      <c r="BQ19" s="14"/>
      <c r="BR19" s="14"/>
      <c r="BS19" s="14"/>
      <c r="BT19" s="2"/>
      <c r="BU19" s="2"/>
      <c r="BV19" s="18"/>
      <c r="BW19" s="30"/>
      <c r="BX19" s="29"/>
      <c r="BY19" s="14"/>
      <c r="BZ19" s="14"/>
      <c r="CA19" s="14"/>
      <c r="CB19" s="2"/>
      <c r="CC19" s="2"/>
      <c r="CD19" s="18"/>
      <c r="CE19" s="30"/>
      <c r="CF19" s="29"/>
      <c r="CG19" s="14"/>
      <c r="CH19" s="14"/>
      <c r="CI19" s="14"/>
      <c r="CJ19" s="2"/>
      <c r="CK19" s="2"/>
      <c r="CL19" s="18"/>
      <c r="CM19" s="30"/>
      <c r="CN19" s="29"/>
      <c r="CO19" s="14"/>
      <c r="CP19" s="14"/>
      <c r="CQ19" s="14"/>
      <c r="CR19" s="2"/>
      <c r="CS19" s="2"/>
      <c r="CT19" s="18"/>
      <c r="CU19" s="30"/>
    </row>
    <row r="20" spans="1:99" x14ac:dyDescent="0.25">
      <c r="A20" s="46">
        <f t="shared" si="0"/>
        <v>13</v>
      </c>
      <c r="B20" s="47" t="s">
        <v>21</v>
      </c>
      <c r="C20" s="148">
        <f t="shared" si="1"/>
        <v>9143</v>
      </c>
      <c r="D20" s="45" t="s">
        <v>9</v>
      </c>
      <c r="E20" s="3" t="s">
        <v>9</v>
      </c>
      <c r="F20" s="3">
        <v>9143</v>
      </c>
      <c r="G20" s="3" t="s">
        <v>9</v>
      </c>
      <c r="H20" s="2" t="s">
        <v>9</v>
      </c>
      <c r="I20" s="2" t="s">
        <v>9</v>
      </c>
      <c r="J20" s="2">
        <v>1.4999999999999999E-2</v>
      </c>
      <c r="K20" s="30" t="s">
        <v>9</v>
      </c>
      <c r="L20" s="45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09">
        <v>0</v>
      </c>
      <c r="T20" s="106"/>
      <c r="U20" s="14"/>
      <c r="V20" s="14"/>
      <c r="W20" s="14"/>
      <c r="X20" s="2"/>
      <c r="Y20" s="2"/>
      <c r="Z20" s="2"/>
      <c r="AA20" s="30"/>
      <c r="AB20" s="29"/>
      <c r="AC20" s="14"/>
      <c r="AD20" s="14"/>
      <c r="AE20" s="14"/>
      <c r="AF20" s="2"/>
      <c r="AG20" s="2"/>
      <c r="AH20" s="2"/>
      <c r="AI20" s="30"/>
      <c r="AJ20" s="29"/>
      <c r="AK20" s="14"/>
      <c r="AL20" s="14"/>
      <c r="AM20" s="14"/>
      <c r="AN20" s="2"/>
      <c r="AO20" s="2"/>
      <c r="AP20" s="18"/>
      <c r="AQ20" s="30"/>
      <c r="AR20" s="29"/>
      <c r="AS20" s="14"/>
      <c r="AT20" s="14"/>
      <c r="AU20" s="14"/>
      <c r="AV20" s="2"/>
      <c r="AW20" s="2"/>
      <c r="AX20" s="18"/>
      <c r="AY20" s="30"/>
      <c r="AZ20" s="29"/>
      <c r="BA20" s="14"/>
      <c r="BB20" s="14"/>
      <c r="BC20" s="14"/>
      <c r="BD20" s="2"/>
      <c r="BE20" s="2"/>
      <c r="BF20" s="18"/>
      <c r="BG20" s="30"/>
      <c r="BH20" s="29"/>
      <c r="BI20" s="14"/>
      <c r="BJ20" s="14"/>
      <c r="BK20" s="14"/>
      <c r="BL20" s="2"/>
      <c r="BM20" s="2"/>
      <c r="BN20" s="18"/>
      <c r="BO20" s="30"/>
      <c r="BP20" s="29"/>
      <c r="BQ20" s="14"/>
      <c r="BR20" s="14"/>
      <c r="BS20" s="14"/>
      <c r="BT20" s="2"/>
      <c r="BU20" s="2"/>
      <c r="BV20" s="18"/>
      <c r="BW20" s="30"/>
      <c r="BX20" s="29"/>
      <c r="BY20" s="14"/>
      <c r="BZ20" s="14"/>
      <c r="CA20" s="14"/>
      <c r="CB20" s="2"/>
      <c r="CC20" s="2"/>
      <c r="CD20" s="18"/>
      <c r="CE20" s="30"/>
      <c r="CF20" s="29"/>
      <c r="CG20" s="14"/>
      <c r="CH20" s="14"/>
      <c r="CI20" s="14"/>
      <c r="CJ20" s="2"/>
      <c r="CK20" s="2"/>
      <c r="CL20" s="18"/>
      <c r="CM20" s="30"/>
      <c r="CN20" s="29"/>
      <c r="CO20" s="14"/>
      <c r="CP20" s="14"/>
      <c r="CQ20" s="14"/>
      <c r="CR20" s="2"/>
      <c r="CS20" s="2"/>
      <c r="CT20" s="18"/>
      <c r="CU20" s="30"/>
    </row>
    <row r="21" spans="1:99" x14ac:dyDescent="0.25">
      <c r="A21" s="46">
        <f t="shared" si="0"/>
        <v>14</v>
      </c>
      <c r="B21" s="47" t="s">
        <v>22</v>
      </c>
      <c r="C21" s="148">
        <f t="shared" si="1"/>
        <v>50153</v>
      </c>
      <c r="D21" s="45" t="s">
        <v>9</v>
      </c>
      <c r="E21" s="3" t="s">
        <v>9</v>
      </c>
      <c r="F21" s="3">
        <v>50153</v>
      </c>
      <c r="G21" s="3" t="s">
        <v>9</v>
      </c>
      <c r="H21" s="2" t="s">
        <v>9</v>
      </c>
      <c r="I21" s="2" t="s">
        <v>9</v>
      </c>
      <c r="J21" s="2" t="s">
        <v>9</v>
      </c>
      <c r="K21" s="30" t="s">
        <v>9</v>
      </c>
      <c r="L21" s="45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09">
        <v>0</v>
      </c>
      <c r="T21" s="106"/>
      <c r="U21" s="14"/>
      <c r="V21" s="14"/>
      <c r="W21" s="14"/>
      <c r="X21" s="2"/>
      <c r="Y21" s="2"/>
      <c r="Z21" s="2"/>
      <c r="AA21" s="30"/>
      <c r="AB21" s="29"/>
      <c r="AC21" s="14"/>
      <c r="AD21" s="14"/>
      <c r="AE21" s="14"/>
      <c r="AF21" s="2"/>
      <c r="AG21" s="2"/>
      <c r="AH21" s="2"/>
      <c r="AI21" s="30"/>
      <c r="AJ21" s="29"/>
      <c r="AK21" s="14"/>
      <c r="AL21" s="14"/>
      <c r="AM21" s="14"/>
      <c r="AN21" s="2"/>
      <c r="AO21" s="2"/>
      <c r="AP21" s="18"/>
      <c r="AQ21" s="30"/>
      <c r="AR21" s="29"/>
      <c r="AS21" s="14"/>
      <c r="AT21" s="14"/>
      <c r="AU21" s="14"/>
      <c r="AV21" s="2"/>
      <c r="AW21" s="2"/>
      <c r="AX21" s="18"/>
      <c r="AY21" s="30"/>
      <c r="AZ21" s="29"/>
      <c r="BA21" s="14"/>
      <c r="BB21" s="14"/>
      <c r="BC21" s="14"/>
      <c r="BD21" s="2"/>
      <c r="BE21" s="2"/>
      <c r="BF21" s="18"/>
      <c r="BG21" s="30"/>
      <c r="BH21" s="29"/>
      <c r="BI21" s="14"/>
      <c r="BJ21" s="14"/>
      <c r="BK21" s="14"/>
      <c r="BL21" s="2"/>
      <c r="BM21" s="2"/>
      <c r="BN21" s="18"/>
      <c r="BO21" s="30"/>
      <c r="BP21" s="29"/>
      <c r="BQ21" s="14"/>
      <c r="BR21" s="14"/>
      <c r="BS21" s="14"/>
      <c r="BT21" s="2"/>
      <c r="BU21" s="2"/>
      <c r="BV21" s="18"/>
      <c r="BW21" s="30"/>
      <c r="BX21" s="29"/>
      <c r="BY21" s="14"/>
      <c r="BZ21" s="14"/>
      <c r="CA21" s="14"/>
      <c r="CB21" s="2"/>
      <c r="CC21" s="2"/>
      <c r="CD21" s="18"/>
      <c r="CE21" s="30"/>
      <c r="CF21" s="29"/>
      <c r="CG21" s="14"/>
      <c r="CH21" s="14"/>
      <c r="CI21" s="14"/>
      <c r="CJ21" s="2"/>
      <c r="CK21" s="2"/>
      <c r="CL21" s="18"/>
      <c r="CM21" s="30"/>
      <c r="CN21" s="29"/>
      <c r="CO21" s="14"/>
      <c r="CP21" s="14"/>
      <c r="CQ21" s="14"/>
      <c r="CR21" s="2"/>
      <c r="CS21" s="2"/>
      <c r="CT21" s="18"/>
      <c r="CU21" s="30"/>
    </row>
    <row r="22" spans="1:99" x14ac:dyDescent="0.25">
      <c r="A22" s="46">
        <f t="shared" si="0"/>
        <v>15</v>
      </c>
      <c r="B22" s="47" t="s">
        <v>23</v>
      </c>
      <c r="C22" s="148">
        <f t="shared" si="1"/>
        <v>28910</v>
      </c>
      <c r="D22" s="45" t="s">
        <v>9</v>
      </c>
      <c r="E22" s="3" t="s">
        <v>9</v>
      </c>
      <c r="F22" s="3">
        <v>28910</v>
      </c>
      <c r="G22" s="3" t="s">
        <v>9</v>
      </c>
      <c r="H22" s="2" t="s">
        <v>9</v>
      </c>
      <c r="I22" s="2" t="s">
        <v>9</v>
      </c>
      <c r="J22" s="2" t="s">
        <v>9</v>
      </c>
      <c r="K22" s="30" t="s">
        <v>9</v>
      </c>
      <c r="L22" s="45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109">
        <v>0</v>
      </c>
      <c r="T22" s="106"/>
      <c r="U22" s="14"/>
      <c r="V22" s="14"/>
      <c r="W22" s="14"/>
      <c r="X22" s="2"/>
      <c r="Y22" s="2"/>
      <c r="Z22" s="2"/>
      <c r="AA22" s="30"/>
      <c r="AB22" s="29"/>
      <c r="AC22" s="14"/>
      <c r="AD22" s="14"/>
      <c r="AE22" s="14"/>
      <c r="AF22" s="2"/>
      <c r="AG22" s="2"/>
      <c r="AH22" s="2"/>
      <c r="AI22" s="30"/>
      <c r="AJ22" s="29"/>
      <c r="AK22" s="14"/>
      <c r="AL22" s="14"/>
      <c r="AM22" s="14"/>
      <c r="AN22" s="2"/>
      <c r="AO22" s="2"/>
      <c r="AP22" s="18"/>
      <c r="AQ22" s="30"/>
      <c r="AR22" s="29"/>
      <c r="AS22" s="14"/>
      <c r="AT22" s="14"/>
      <c r="AU22" s="14"/>
      <c r="AV22" s="2"/>
      <c r="AW22" s="2"/>
      <c r="AX22" s="18"/>
      <c r="AY22" s="30"/>
      <c r="AZ22" s="29"/>
      <c r="BA22" s="14"/>
      <c r="BB22" s="14"/>
      <c r="BC22" s="14"/>
      <c r="BD22" s="2"/>
      <c r="BE22" s="2"/>
      <c r="BF22" s="18"/>
      <c r="BG22" s="30"/>
      <c r="BH22" s="29"/>
      <c r="BI22" s="14"/>
      <c r="BJ22" s="14"/>
      <c r="BK22" s="14"/>
      <c r="BL22" s="2"/>
      <c r="BM22" s="2"/>
      <c r="BN22" s="18"/>
      <c r="BO22" s="30"/>
      <c r="BP22" s="29"/>
      <c r="BQ22" s="14"/>
      <c r="BR22" s="14"/>
      <c r="BS22" s="14"/>
      <c r="BT22" s="2"/>
      <c r="BU22" s="2"/>
      <c r="BV22" s="18"/>
      <c r="BW22" s="30"/>
      <c r="BX22" s="29"/>
      <c r="BY22" s="14"/>
      <c r="BZ22" s="14"/>
      <c r="CA22" s="14"/>
      <c r="CB22" s="2"/>
      <c r="CC22" s="2"/>
      <c r="CD22" s="18"/>
      <c r="CE22" s="30"/>
      <c r="CF22" s="29"/>
      <c r="CG22" s="14"/>
      <c r="CH22" s="14"/>
      <c r="CI22" s="14"/>
      <c r="CJ22" s="2"/>
      <c r="CK22" s="2"/>
      <c r="CL22" s="18"/>
      <c r="CM22" s="30"/>
      <c r="CN22" s="29"/>
      <c r="CO22" s="14"/>
      <c r="CP22" s="14"/>
      <c r="CQ22" s="14"/>
      <c r="CR22" s="2"/>
      <c r="CS22" s="2"/>
      <c r="CT22" s="18"/>
      <c r="CU22" s="30"/>
    </row>
    <row r="23" spans="1:99" x14ac:dyDescent="0.25">
      <c r="A23" s="46">
        <f t="shared" si="0"/>
        <v>16</v>
      </c>
      <c r="B23" s="47" t="s">
        <v>24</v>
      </c>
      <c r="C23" s="148">
        <f t="shared" si="1"/>
        <v>34752</v>
      </c>
      <c r="D23" s="45" t="s">
        <v>9</v>
      </c>
      <c r="E23" s="3" t="s">
        <v>9</v>
      </c>
      <c r="F23" s="3" t="s">
        <v>9</v>
      </c>
      <c r="G23" s="3">
        <v>18080</v>
      </c>
      <c r="H23" s="2" t="s">
        <v>9</v>
      </c>
      <c r="I23" s="2" t="s">
        <v>9</v>
      </c>
      <c r="J23" s="2" t="s">
        <v>9</v>
      </c>
      <c r="K23" s="30" t="s">
        <v>9</v>
      </c>
      <c r="L23" s="45" t="s">
        <v>9</v>
      </c>
      <c r="M23" s="3" t="s">
        <v>9</v>
      </c>
      <c r="N23" s="3" t="s">
        <v>9</v>
      </c>
      <c r="O23" s="3">
        <v>16672</v>
      </c>
      <c r="P23" s="2" t="s">
        <v>9</v>
      </c>
      <c r="Q23" s="2" t="s">
        <v>9</v>
      </c>
      <c r="R23" s="2" t="s">
        <v>9</v>
      </c>
      <c r="S23" s="30" t="s">
        <v>9</v>
      </c>
      <c r="T23" s="106"/>
      <c r="U23" s="14"/>
      <c r="V23" s="14"/>
      <c r="W23" s="14"/>
      <c r="X23" s="2"/>
      <c r="Y23" s="2"/>
      <c r="Z23" s="2"/>
      <c r="AA23" s="30"/>
      <c r="AB23" s="29"/>
      <c r="AC23" s="14"/>
      <c r="AD23" s="14"/>
      <c r="AE23" s="14"/>
      <c r="AF23" s="2"/>
      <c r="AG23" s="2"/>
      <c r="AH23" s="2"/>
      <c r="AI23" s="30"/>
      <c r="AJ23" s="29"/>
      <c r="AK23" s="14"/>
      <c r="AL23" s="14"/>
      <c r="AM23" s="14"/>
      <c r="AN23" s="2"/>
      <c r="AO23" s="2"/>
      <c r="AP23" s="18"/>
      <c r="AQ23" s="30"/>
      <c r="AR23" s="29"/>
      <c r="AS23" s="14"/>
      <c r="AT23" s="14"/>
      <c r="AU23" s="14"/>
      <c r="AV23" s="2"/>
      <c r="AW23" s="2"/>
      <c r="AX23" s="18"/>
      <c r="AY23" s="30"/>
      <c r="AZ23" s="29"/>
      <c r="BA23" s="14"/>
      <c r="BB23" s="14"/>
      <c r="BC23" s="14"/>
      <c r="BD23" s="2"/>
      <c r="BE23" s="2"/>
      <c r="BF23" s="18"/>
      <c r="BG23" s="30"/>
      <c r="BH23" s="29"/>
      <c r="BI23" s="14"/>
      <c r="BJ23" s="14"/>
      <c r="BK23" s="14"/>
      <c r="BL23" s="2"/>
      <c r="BM23" s="2"/>
      <c r="BN23" s="18"/>
      <c r="BO23" s="30"/>
      <c r="BP23" s="29"/>
      <c r="BQ23" s="14"/>
      <c r="BR23" s="14"/>
      <c r="BS23" s="14"/>
      <c r="BT23" s="2"/>
      <c r="BU23" s="2"/>
      <c r="BV23" s="18"/>
      <c r="BW23" s="30"/>
      <c r="BX23" s="29"/>
      <c r="BY23" s="14"/>
      <c r="BZ23" s="14"/>
      <c r="CA23" s="14"/>
      <c r="CB23" s="2"/>
      <c r="CC23" s="2"/>
      <c r="CD23" s="18"/>
      <c r="CE23" s="30"/>
      <c r="CF23" s="29"/>
      <c r="CG23" s="14"/>
      <c r="CH23" s="14"/>
      <c r="CI23" s="14"/>
      <c r="CJ23" s="2"/>
      <c r="CK23" s="2"/>
      <c r="CL23" s="18"/>
      <c r="CM23" s="30"/>
      <c r="CN23" s="29"/>
      <c r="CO23" s="14"/>
      <c r="CP23" s="14"/>
      <c r="CQ23" s="14"/>
      <c r="CR23" s="2"/>
      <c r="CS23" s="2"/>
      <c r="CT23" s="18"/>
      <c r="CU23" s="30"/>
    </row>
    <row r="24" spans="1:99" x14ac:dyDescent="0.25">
      <c r="A24" s="46">
        <f t="shared" si="0"/>
        <v>17</v>
      </c>
      <c r="B24" s="47" t="s">
        <v>25</v>
      </c>
      <c r="C24" s="148">
        <f t="shared" si="1"/>
        <v>3313</v>
      </c>
      <c r="D24" s="45" t="s">
        <v>9</v>
      </c>
      <c r="E24" s="3" t="s">
        <v>9</v>
      </c>
      <c r="F24" s="3">
        <v>3313</v>
      </c>
      <c r="G24" s="3" t="s">
        <v>9</v>
      </c>
      <c r="H24" s="2" t="s">
        <v>9</v>
      </c>
      <c r="I24" s="2" t="s">
        <v>9</v>
      </c>
      <c r="J24" s="2" t="s">
        <v>9</v>
      </c>
      <c r="K24" s="30" t="s">
        <v>9</v>
      </c>
      <c r="L24" s="45">
        <v>0</v>
      </c>
      <c r="M24" s="3">
        <v>0</v>
      </c>
      <c r="N24" s="3">
        <v>0</v>
      </c>
      <c r="O24" s="3">
        <v>0</v>
      </c>
      <c r="P24" s="2">
        <v>0</v>
      </c>
      <c r="Q24" s="2">
        <v>0</v>
      </c>
      <c r="R24" s="2">
        <v>0</v>
      </c>
      <c r="S24" s="30">
        <v>0</v>
      </c>
      <c r="T24" s="106"/>
      <c r="U24" s="14"/>
      <c r="V24" s="14"/>
      <c r="W24" s="14"/>
      <c r="X24" s="2"/>
      <c r="Y24" s="2"/>
      <c r="Z24" s="2"/>
      <c r="AA24" s="30"/>
      <c r="AB24" s="29"/>
      <c r="AC24" s="14"/>
      <c r="AD24" s="14"/>
      <c r="AE24" s="14"/>
      <c r="AF24" s="2"/>
      <c r="AG24" s="2"/>
      <c r="AH24" s="2"/>
      <c r="AI24" s="30"/>
      <c r="AJ24" s="29"/>
      <c r="AK24" s="14"/>
      <c r="AL24" s="14"/>
      <c r="AM24" s="14"/>
      <c r="AN24" s="2"/>
      <c r="AO24" s="2"/>
      <c r="AP24" s="18"/>
      <c r="AQ24" s="30"/>
      <c r="AR24" s="29"/>
      <c r="AS24" s="14"/>
      <c r="AT24" s="14"/>
      <c r="AU24" s="14"/>
      <c r="AV24" s="2"/>
      <c r="AW24" s="2"/>
      <c r="AX24" s="18"/>
      <c r="AY24" s="30"/>
      <c r="AZ24" s="29"/>
      <c r="BA24" s="14"/>
      <c r="BB24" s="14"/>
      <c r="BC24" s="14"/>
      <c r="BD24" s="2"/>
      <c r="BE24" s="2"/>
      <c r="BF24" s="18"/>
      <c r="BG24" s="30"/>
      <c r="BH24" s="29"/>
      <c r="BI24" s="14"/>
      <c r="BJ24" s="14"/>
      <c r="BK24" s="14"/>
      <c r="BL24" s="2"/>
      <c r="BM24" s="2"/>
      <c r="BN24" s="18"/>
      <c r="BO24" s="30"/>
      <c r="BP24" s="29"/>
      <c r="BQ24" s="14"/>
      <c r="BR24" s="14"/>
      <c r="BS24" s="14"/>
      <c r="BT24" s="2"/>
      <c r="BU24" s="2"/>
      <c r="BV24" s="18"/>
      <c r="BW24" s="30"/>
      <c r="BX24" s="29"/>
      <c r="BY24" s="14"/>
      <c r="BZ24" s="14"/>
      <c r="CA24" s="14"/>
      <c r="CB24" s="2"/>
      <c r="CC24" s="2"/>
      <c r="CD24" s="18"/>
      <c r="CE24" s="30"/>
      <c r="CF24" s="29"/>
      <c r="CG24" s="14"/>
      <c r="CH24" s="14"/>
      <c r="CI24" s="14"/>
      <c r="CJ24" s="2"/>
      <c r="CK24" s="2"/>
      <c r="CL24" s="18"/>
      <c r="CM24" s="30"/>
      <c r="CN24" s="29"/>
      <c r="CO24" s="14"/>
      <c r="CP24" s="14"/>
      <c r="CQ24" s="14"/>
      <c r="CR24" s="2"/>
      <c r="CS24" s="2"/>
      <c r="CT24" s="18"/>
      <c r="CU24" s="30"/>
    </row>
    <row r="25" spans="1:99" ht="16.5" thickBot="1" x14ac:dyDescent="0.3">
      <c r="A25" s="114" t="s">
        <v>26</v>
      </c>
      <c r="B25" s="115"/>
      <c r="C25" s="145">
        <f>SUM(C8:C24)</f>
        <v>7045961</v>
      </c>
      <c r="D25" s="41">
        <f>SUM(D8:D24)</f>
        <v>527649</v>
      </c>
      <c r="E25" s="42">
        <f t="shared" ref="E25:G25" si="2">SUM(E8:E24)</f>
        <v>31497</v>
      </c>
      <c r="F25" s="42">
        <f t="shared" si="2"/>
        <v>4135135</v>
      </c>
      <c r="G25" s="42">
        <f t="shared" si="2"/>
        <v>492422</v>
      </c>
      <c r="H25" s="36">
        <f>SUM(H8:H24)</f>
        <v>2.7E-2</v>
      </c>
      <c r="I25" s="36" t="s">
        <v>9</v>
      </c>
      <c r="J25" s="36">
        <f t="shared" ref="J25:P25" si="3">SUM(J8:J24)</f>
        <v>4.8534019999999991</v>
      </c>
      <c r="K25" s="149">
        <f t="shared" si="3"/>
        <v>0.5605</v>
      </c>
      <c r="L25" s="41">
        <f>SUM(L8:L24)</f>
        <v>438139</v>
      </c>
      <c r="M25" s="42">
        <f t="shared" si="3"/>
        <v>0</v>
      </c>
      <c r="N25" s="42">
        <f t="shared" si="3"/>
        <v>424845</v>
      </c>
      <c r="O25" s="42">
        <f t="shared" si="3"/>
        <v>105315</v>
      </c>
      <c r="P25" s="43">
        <f t="shared" si="3"/>
        <v>0</v>
      </c>
      <c r="Q25" s="36" t="s">
        <v>9</v>
      </c>
      <c r="R25" s="43">
        <f t="shared" ref="R25:X25" si="4">SUM(R8:R24)</f>
        <v>0.57679999999999998</v>
      </c>
      <c r="S25" s="44">
        <f t="shared" si="4"/>
        <v>0.15580000000000002</v>
      </c>
      <c r="T25" s="108">
        <f t="shared" si="4"/>
        <v>463931</v>
      </c>
      <c r="U25" s="42">
        <f t="shared" si="4"/>
        <v>0</v>
      </c>
      <c r="V25" s="34">
        <f t="shared" si="4"/>
        <v>391466</v>
      </c>
      <c r="W25" s="42">
        <f t="shared" si="4"/>
        <v>35562</v>
      </c>
      <c r="X25" s="43">
        <f t="shared" si="4"/>
        <v>0</v>
      </c>
      <c r="Y25" s="36" t="s">
        <v>9</v>
      </c>
      <c r="Z25" s="43">
        <f t="shared" ref="Z25:AF25" si="5">SUM(Z8:Z24)</f>
        <v>0.59670000000000001</v>
      </c>
      <c r="AA25" s="44">
        <f t="shared" si="5"/>
        <v>5.3100000000000001E-2</v>
      </c>
      <c r="AB25" s="41">
        <f t="shared" si="5"/>
        <v>0</v>
      </c>
      <c r="AC25" s="42">
        <f t="shared" si="5"/>
        <v>0</v>
      </c>
      <c r="AD25" s="34">
        <f t="shared" si="5"/>
        <v>0</v>
      </c>
      <c r="AE25" s="42">
        <f t="shared" si="5"/>
        <v>0</v>
      </c>
      <c r="AF25" s="43">
        <f t="shared" si="5"/>
        <v>0</v>
      </c>
      <c r="AG25" s="36" t="s">
        <v>9</v>
      </c>
      <c r="AH25" s="43">
        <f t="shared" ref="AH25:AN25" si="6">SUM(AH8:AH24)</f>
        <v>0</v>
      </c>
      <c r="AI25" s="44">
        <f t="shared" si="6"/>
        <v>0</v>
      </c>
      <c r="AJ25" s="41">
        <f t="shared" si="6"/>
        <v>0</v>
      </c>
      <c r="AK25" s="42">
        <f t="shared" si="6"/>
        <v>0</v>
      </c>
      <c r="AL25" s="34">
        <f t="shared" si="6"/>
        <v>0</v>
      </c>
      <c r="AM25" s="42">
        <f t="shared" si="6"/>
        <v>0</v>
      </c>
      <c r="AN25" s="43">
        <f t="shared" si="6"/>
        <v>0</v>
      </c>
      <c r="AO25" s="36" t="s">
        <v>9</v>
      </c>
      <c r="AP25" s="43">
        <f t="shared" ref="AP25:AV25" si="7">SUM(AP8:AP24)</f>
        <v>0</v>
      </c>
      <c r="AQ25" s="44">
        <f t="shared" si="7"/>
        <v>0</v>
      </c>
      <c r="AR25" s="41">
        <f t="shared" si="7"/>
        <v>0</v>
      </c>
      <c r="AS25" s="42">
        <f t="shared" si="7"/>
        <v>0</v>
      </c>
      <c r="AT25" s="34">
        <f t="shared" si="7"/>
        <v>0</v>
      </c>
      <c r="AU25" s="42">
        <f t="shared" si="7"/>
        <v>0</v>
      </c>
      <c r="AV25" s="43">
        <f t="shared" si="7"/>
        <v>0</v>
      </c>
      <c r="AW25" s="36" t="s">
        <v>9</v>
      </c>
      <c r="AX25" s="43">
        <f t="shared" ref="AX25:BD25" si="8">SUM(AX8:AX24)</f>
        <v>0</v>
      </c>
      <c r="AY25" s="44">
        <f t="shared" si="8"/>
        <v>0</v>
      </c>
      <c r="AZ25" s="33">
        <f t="shared" si="8"/>
        <v>0</v>
      </c>
      <c r="BA25" s="34">
        <f t="shared" si="8"/>
        <v>0</v>
      </c>
      <c r="BB25" s="34">
        <f t="shared" si="8"/>
        <v>0</v>
      </c>
      <c r="BC25" s="34">
        <f t="shared" si="8"/>
        <v>0</v>
      </c>
      <c r="BD25" s="35">
        <f t="shared" si="8"/>
        <v>0</v>
      </c>
      <c r="BE25" s="36" t="s">
        <v>9</v>
      </c>
      <c r="BF25" s="35">
        <f t="shared" ref="BF25:BL25" si="9">SUM(BF8:BF24)</f>
        <v>0</v>
      </c>
      <c r="BG25" s="37">
        <f t="shared" si="9"/>
        <v>0</v>
      </c>
      <c r="BH25" s="33">
        <f t="shared" si="9"/>
        <v>0</v>
      </c>
      <c r="BI25" s="34">
        <f t="shared" si="9"/>
        <v>0</v>
      </c>
      <c r="BJ25" s="34">
        <f t="shared" si="9"/>
        <v>0</v>
      </c>
      <c r="BK25" s="34">
        <f t="shared" si="9"/>
        <v>0</v>
      </c>
      <c r="BL25" s="35">
        <f t="shared" si="9"/>
        <v>0</v>
      </c>
      <c r="BM25" s="36" t="s">
        <v>9</v>
      </c>
      <c r="BN25" s="35">
        <f t="shared" ref="BN25:BT25" si="10">SUM(BN8:BN24)</f>
        <v>0</v>
      </c>
      <c r="BO25" s="37">
        <f t="shared" si="10"/>
        <v>0</v>
      </c>
      <c r="BP25" s="33">
        <f t="shared" si="10"/>
        <v>0</v>
      </c>
      <c r="BQ25" s="34">
        <f t="shared" si="10"/>
        <v>0</v>
      </c>
      <c r="BR25" s="34">
        <f t="shared" si="10"/>
        <v>0</v>
      </c>
      <c r="BS25" s="34">
        <f t="shared" si="10"/>
        <v>0</v>
      </c>
      <c r="BT25" s="35">
        <f t="shared" si="10"/>
        <v>0</v>
      </c>
      <c r="BU25" s="36" t="s">
        <v>9</v>
      </c>
      <c r="BV25" s="35">
        <f t="shared" ref="BV25:CB25" si="11">SUM(BV8:BV24)</f>
        <v>0</v>
      </c>
      <c r="BW25" s="37">
        <f t="shared" si="11"/>
        <v>0</v>
      </c>
      <c r="BX25" s="33">
        <f t="shared" si="11"/>
        <v>0</v>
      </c>
      <c r="BY25" s="34">
        <f t="shared" si="11"/>
        <v>0</v>
      </c>
      <c r="BZ25" s="34">
        <f t="shared" si="11"/>
        <v>0</v>
      </c>
      <c r="CA25" s="34">
        <f t="shared" si="11"/>
        <v>0</v>
      </c>
      <c r="CB25" s="35">
        <f t="shared" si="11"/>
        <v>0</v>
      </c>
      <c r="CC25" s="36" t="s">
        <v>9</v>
      </c>
      <c r="CD25" s="35">
        <f t="shared" ref="CD25:CJ25" si="12">SUM(CD8:CD24)</f>
        <v>0</v>
      </c>
      <c r="CE25" s="37">
        <f t="shared" si="12"/>
        <v>0</v>
      </c>
      <c r="CF25" s="33">
        <f t="shared" si="12"/>
        <v>0</v>
      </c>
      <c r="CG25" s="34">
        <f t="shared" si="12"/>
        <v>0</v>
      </c>
      <c r="CH25" s="34">
        <f t="shared" si="12"/>
        <v>0</v>
      </c>
      <c r="CI25" s="34">
        <f t="shared" si="12"/>
        <v>0</v>
      </c>
      <c r="CJ25" s="35">
        <f t="shared" si="12"/>
        <v>0</v>
      </c>
      <c r="CK25" s="36" t="s">
        <v>9</v>
      </c>
      <c r="CL25" s="35">
        <f t="shared" ref="CL25:CR25" si="13">SUM(CL8:CL24)</f>
        <v>0</v>
      </c>
      <c r="CM25" s="37">
        <f t="shared" si="13"/>
        <v>0</v>
      </c>
      <c r="CN25" s="33">
        <f t="shared" si="13"/>
        <v>0</v>
      </c>
      <c r="CO25" s="34">
        <f t="shared" si="13"/>
        <v>0</v>
      </c>
      <c r="CP25" s="34">
        <f t="shared" si="13"/>
        <v>0</v>
      </c>
      <c r="CQ25" s="34">
        <f t="shared" si="13"/>
        <v>0</v>
      </c>
      <c r="CR25" s="35">
        <f t="shared" si="13"/>
        <v>0</v>
      </c>
      <c r="CS25" s="36" t="s">
        <v>9</v>
      </c>
      <c r="CT25" s="35">
        <f>SUM(CT8:CT24)</f>
        <v>0</v>
      </c>
      <c r="CU25" s="37">
        <f>SUM(CU8:CU24)</f>
        <v>0</v>
      </c>
    </row>
    <row r="28" spans="1:99" x14ac:dyDescent="0.25">
      <c r="AB28" s="17"/>
      <c r="AC28" s="17"/>
      <c r="AD28" s="17"/>
      <c r="AE28" s="17"/>
    </row>
    <row r="29" spans="1:99" x14ac:dyDescent="0.25"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99" x14ac:dyDescent="0.25">
      <c r="AC30" s="17"/>
    </row>
    <row r="31" spans="1:99" x14ac:dyDescent="0.25">
      <c r="AC31" s="17"/>
    </row>
    <row r="33" spans="17:29" x14ac:dyDescent="0.25">
      <c r="S33" s="6"/>
      <c r="AC33" s="17"/>
    </row>
    <row r="34" spans="17:29" x14ac:dyDescent="0.25">
      <c r="S34" s="6"/>
    </row>
    <row r="38" spans="17:29" x14ac:dyDescent="0.25">
      <c r="Q38" s="6"/>
    </row>
    <row r="39" spans="17:29" x14ac:dyDescent="0.25">
      <c r="Q39" s="6"/>
    </row>
    <row r="40" spans="17:29" x14ac:dyDescent="0.25">
      <c r="Q40" s="6"/>
    </row>
  </sheetData>
  <mergeCells count="41">
    <mergeCell ref="A3:AY3"/>
    <mergeCell ref="L5:S5"/>
    <mergeCell ref="AJ5:AQ5"/>
    <mergeCell ref="AJ6:AM6"/>
    <mergeCell ref="AN6:AQ6"/>
    <mergeCell ref="AR5:AY5"/>
    <mergeCell ref="AR6:AU6"/>
    <mergeCell ref="AV6:AY6"/>
    <mergeCell ref="AB5:AI5"/>
    <mergeCell ref="AB6:AE6"/>
    <mergeCell ref="AF6:AI6"/>
    <mergeCell ref="T5:AA5"/>
    <mergeCell ref="T6:W6"/>
    <mergeCell ref="A25:B25"/>
    <mergeCell ref="D6:G6"/>
    <mergeCell ref="H6:K6"/>
    <mergeCell ref="B5:B7"/>
    <mergeCell ref="A5:A7"/>
    <mergeCell ref="D5:K5"/>
    <mergeCell ref="C5:C7"/>
    <mergeCell ref="AZ5:BG5"/>
    <mergeCell ref="AZ6:BC6"/>
    <mergeCell ref="BD6:BG6"/>
    <mergeCell ref="X6:AA6"/>
    <mergeCell ref="L6:O6"/>
    <mergeCell ref="P6:S6"/>
    <mergeCell ref="BP5:BW5"/>
    <mergeCell ref="BP6:BS6"/>
    <mergeCell ref="BT6:BW6"/>
    <mergeCell ref="BH5:BO5"/>
    <mergeCell ref="BH6:BK6"/>
    <mergeCell ref="BL6:BO6"/>
    <mergeCell ref="CN5:CU5"/>
    <mergeCell ref="CN6:CQ6"/>
    <mergeCell ref="CR6:CU6"/>
    <mergeCell ref="BX5:CE5"/>
    <mergeCell ref="BX6:CA6"/>
    <mergeCell ref="CB6:CE6"/>
    <mergeCell ref="CF5:CM5"/>
    <mergeCell ref="CF6:CI6"/>
    <mergeCell ref="CJ6:C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D8F2-9215-4706-B7F3-7848AAEE6CDE}">
  <dimension ref="A1:Z75"/>
  <sheetViews>
    <sheetView topLeftCell="A29" zoomScale="70" zoomScaleNormal="70" workbookViewId="0">
      <selection activeCell="G67" sqref="G67:G68"/>
    </sheetView>
  </sheetViews>
  <sheetFormatPr defaultRowHeight="15.75" x14ac:dyDescent="0.25"/>
  <cols>
    <col min="1" max="1" width="4.7109375" style="1" customWidth="1"/>
    <col min="2" max="2" width="45.85546875" style="1" customWidth="1"/>
    <col min="3" max="14" width="12.140625" style="1" customWidth="1"/>
    <col min="15" max="15" width="12.85546875" style="1" customWidth="1"/>
    <col min="16" max="16" width="14.85546875" style="1" customWidth="1"/>
    <col min="17" max="17" width="12.85546875" style="1" customWidth="1"/>
    <col min="18" max="18" width="14.85546875" style="1" customWidth="1"/>
    <col min="19" max="19" width="12.85546875" style="38" customWidth="1"/>
    <col min="20" max="20" width="14.85546875" style="38" customWidth="1"/>
    <col min="21" max="21" width="12.42578125" style="1" customWidth="1"/>
    <col min="22" max="22" width="13.7109375" style="1" customWidth="1"/>
    <col min="23" max="23" width="12.42578125" style="1" customWidth="1"/>
    <col min="24" max="24" width="12.85546875" style="1" customWidth="1"/>
    <col min="25" max="25" width="14.42578125" style="1" customWidth="1"/>
    <col min="26" max="26" width="15.85546875" style="1" customWidth="1"/>
    <col min="27" max="16384" width="9.140625" style="1"/>
  </cols>
  <sheetData>
    <row r="1" spans="1:26" x14ac:dyDescent="0.25">
      <c r="J1" s="11"/>
      <c r="L1" s="11"/>
      <c r="N1" s="11" t="s">
        <v>29</v>
      </c>
    </row>
    <row r="2" spans="1:26" x14ac:dyDescent="0.25">
      <c r="B2" s="4"/>
      <c r="C2" s="4"/>
      <c r="D2" s="4"/>
      <c r="F2" s="5"/>
      <c r="G2" s="5"/>
      <c r="H2" s="5"/>
      <c r="I2" s="5"/>
      <c r="J2" s="5"/>
    </row>
    <row r="3" spans="1:26" ht="14.25" customHeight="1" x14ac:dyDescent="0.25">
      <c r="A3" s="132" t="s">
        <v>30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26" ht="16.5" thickBot="1" x14ac:dyDescent="0.3">
      <c r="C4" s="7"/>
      <c r="D4" s="7"/>
      <c r="E4" s="7"/>
    </row>
    <row r="5" spans="1:26" x14ac:dyDescent="0.25">
      <c r="A5" s="118" t="s">
        <v>1</v>
      </c>
      <c r="B5" s="124" t="s">
        <v>31</v>
      </c>
      <c r="C5" s="126">
        <v>44927</v>
      </c>
      <c r="D5" s="127"/>
      <c r="E5" s="126">
        <v>44958</v>
      </c>
      <c r="F5" s="127"/>
      <c r="G5" s="126">
        <v>44986</v>
      </c>
      <c r="H5" s="127"/>
      <c r="I5" s="126">
        <v>45017</v>
      </c>
      <c r="J5" s="127"/>
      <c r="K5" s="126">
        <v>45047</v>
      </c>
      <c r="L5" s="127"/>
      <c r="M5" s="126">
        <v>45078</v>
      </c>
      <c r="N5" s="127"/>
      <c r="O5" s="126">
        <v>45108</v>
      </c>
      <c r="P5" s="127"/>
      <c r="Q5" s="126">
        <v>45139</v>
      </c>
      <c r="R5" s="127"/>
      <c r="S5" s="130">
        <v>45170</v>
      </c>
      <c r="T5" s="131"/>
      <c r="U5" s="130">
        <v>45200</v>
      </c>
      <c r="V5" s="131"/>
      <c r="W5" s="130">
        <v>45231</v>
      </c>
      <c r="X5" s="131"/>
      <c r="Y5" s="130">
        <v>45261</v>
      </c>
      <c r="Z5" s="131"/>
    </row>
    <row r="6" spans="1:26" ht="47.25" customHeight="1" thickBot="1" x14ac:dyDescent="0.3">
      <c r="A6" s="123"/>
      <c r="B6" s="125"/>
      <c r="C6" s="74" t="s">
        <v>99</v>
      </c>
      <c r="D6" s="75" t="s">
        <v>85</v>
      </c>
      <c r="E6" s="74" t="s">
        <v>83</v>
      </c>
      <c r="F6" s="75" t="s">
        <v>86</v>
      </c>
      <c r="G6" s="74" t="s">
        <v>83</v>
      </c>
      <c r="H6" s="75" t="s">
        <v>86</v>
      </c>
      <c r="I6" s="74" t="s">
        <v>83</v>
      </c>
      <c r="J6" s="75" t="s">
        <v>86</v>
      </c>
      <c r="K6" s="74" t="s">
        <v>83</v>
      </c>
      <c r="L6" s="75" t="s">
        <v>82</v>
      </c>
      <c r="M6" s="74" t="s">
        <v>83</v>
      </c>
      <c r="N6" s="75" t="s">
        <v>82</v>
      </c>
      <c r="O6" s="74" t="s">
        <v>83</v>
      </c>
      <c r="P6" s="75" t="s">
        <v>82</v>
      </c>
      <c r="Q6" s="74" t="s">
        <v>83</v>
      </c>
      <c r="R6" s="75" t="s">
        <v>82</v>
      </c>
      <c r="S6" s="76" t="s">
        <v>83</v>
      </c>
      <c r="T6" s="77" t="s">
        <v>82</v>
      </c>
      <c r="U6" s="76" t="s">
        <v>83</v>
      </c>
      <c r="V6" s="77" t="s">
        <v>82</v>
      </c>
      <c r="W6" s="76" t="s">
        <v>83</v>
      </c>
      <c r="X6" s="77" t="s">
        <v>82</v>
      </c>
      <c r="Y6" s="76" t="s">
        <v>83</v>
      </c>
      <c r="Z6" s="77" t="s">
        <v>82</v>
      </c>
    </row>
    <row r="7" spans="1:26" x14ac:dyDescent="0.25">
      <c r="A7" s="66">
        <v>1</v>
      </c>
      <c r="B7" s="67" t="s">
        <v>32</v>
      </c>
      <c r="C7" s="68"/>
      <c r="D7" s="69"/>
      <c r="E7" s="70"/>
      <c r="F7" s="67"/>
      <c r="G7" s="70"/>
      <c r="H7" s="67"/>
      <c r="I7" s="70"/>
      <c r="J7" s="67"/>
      <c r="K7" s="70"/>
      <c r="L7" s="67"/>
      <c r="M7" s="70"/>
      <c r="N7" s="67"/>
      <c r="O7" s="70"/>
      <c r="P7" s="67"/>
      <c r="Q7" s="70"/>
      <c r="R7" s="67"/>
      <c r="S7" s="71"/>
      <c r="T7" s="72"/>
      <c r="U7" s="71"/>
      <c r="V7" s="72"/>
      <c r="W7" s="71"/>
      <c r="X7" s="72"/>
      <c r="Y7" s="71"/>
      <c r="Z7" s="72"/>
    </row>
    <row r="8" spans="1:26" x14ac:dyDescent="0.25">
      <c r="A8" s="46"/>
      <c r="B8" s="50" t="s">
        <v>33</v>
      </c>
      <c r="C8" s="53">
        <v>761695</v>
      </c>
      <c r="D8" s="54">
        <v>4.5907205508766635</v>
      </c>
      <c r="E8" s="53">
        <v>1579587</v>
      </c>
      <c r="F8" s="54">
        <v>4.8029305508338576</v>
      </c>
      <c r="G8" s="53">
        <v>965166</v>
      </c>
      <c r="H8" s="54">
        <v>4.142696189049345</v>
      </c>
      <c r="I8" s="61"/>
      <c r="J8" s="54"/>
      <c r="K8" s="61"/>
      <c r="L8" s="54"/>
      <c r="M8" s="61"/>
      <c r="N8" s="54"/>
      <c r="O8" s="61"/>
      <c r="P8" s="54"/>
      <c r="Q8" s="61"/>
      <c r="R8" s="54"/>
      <c r="S8" s="63"/>
      <c r="T8" s="65"/>
      <c r="U8" s="63"/>
      <c r="V8" s="65"/>
      <c r="W8" s="63"/>
      <c r="X8" s="65"/>
      <c r="Y8" s="63"/>
      <c r="Z8" s="65"/>
    </row>
    <row r="9" spans="1:26" x14ac:dyDescent="0.25">
      <c r="A9" s="46"/>
      <c r="B9" s="50" t="s">
        <v>34</v>
      </c>
      <c r="C9" s="53">
        <v>883.66599999999994</v>
      </c>
      <c r="D9" s="54">
        <v>853.85941000000003</v>
      </c>
      <c r="E9" s="53">
        <v>2340.212</v>
      </c>
      <c r="F9" s="49">
        <v>936.70525999999995</v>
      </c>
      <c r="G9" s="53">
        <v>1233.9569999999999</v>
      </c>
      <c r="H9" s="49">
        <v>960.08421999999996</v>
      </c>
      <c r="I9" s="61"/>
      <c r="J9" s="54"/>
      <c r="K9" s="61"/>
      <c r="L9" s="54"/>
      <c r="M9" s="61"/>
      <c r="N9" s="54"/>
      <c r="O9" s="61"/>
      <c r="P9" s="54"/>
      <c r="Q9" s="61"/>
      <c r="R9" s="54"/>
      <c r="S9" s="63"/>
      <c r="T9" s="65"/>
      <c r="U9" s="63"/>
      <c r="V9" s="65"/>
      <c r="W9" s="63"/>
      <c r="X9" s="65"/>
      <c r="Y9" s="63"/>
      <c r="Z9" s="65"/>
    </row>
    <row r="10" spans="1:26" x14ac:dyDescent="0.25">
      <c r="A10" s="46">
        <v>2</v>
      </c>
      <c r="B10" s="49" t="s">
        <v>35</v>
      </c>
      <c r="C10" s="55"/>
      <c r="D10" s="54"/>
      <c r="E10" s="55"/>
      <c r="F10" s="49"/>
      <c r="G10" s="55"/>
      <c r="H10" s="49"/>
      <c r="I10" s="61"/>
      <c r="J10" s="49"/>
      <c r="K10" s="61"/>
      <c r="L10" s="49"/>
      <c r="M10" s="61"/>
      <c r="N10" s="49"/>
      <c r="O10" s="61"/>
      <c r="P10" s="49"/>
      <c r="Q10" s="61"/>
      <c r="R10" s="49"/>
      <c r="S10" s="63"/>
      <c r="T10" s="64"/>
      <c r="U10" s="63"/>
      <c r="V10" s="64"/>
      <c r="W10" s="63"/>
      <c r="X10" s="64"/>
      <c r="Y10" s="63"/>
      <c r="Z10" s="64"/>
    </row>
    <row r="11" spans="1:26" x14ac:dyDescent="0.25">
      <c r="A11" s="46"/>
      <c r="B11" s="50" t="s">
        <v>33</v>
      </c>
      <c r="C11" s="53">
        <v>1197417</v>
      </c>
      <c r="D11" s="54">
        <v>4.0799235020047329</v>
      </c>
      <c r="E11" s="53">
        <v>0</v>
      </c>
      <c r="F11" s="54">
        <v>0</v>
      </c>
      <c r="G11" s="53">
        <v>0</v>
      </c>
      <c r="H11" s="54">
        <v>0</v>
      </c>
      <c r="I11" s="61"/>
      <c r="J11" s="54"/>
      <c r="K11" s="61"/>
      <c r="L11" s="54"/>
      <c r="M11" s="61"/>
      <c r="N11" s="54"/>
      <c r="O11" s="61"/>
      <c r="P11" s="54"/>
      <c r="Q11" s="61"/>
      <c r="R11" s="54"/>
      <c r="S11" s="63"/>
      <c r="T11" s="65"/>
      <c r="U11" s="63"/>
      <c r="V11" s="65"/>
      <c r="W11" s="63"/>
      <c r="X11" s="65"/>
      <c r="Y11" s="63"/>
      <c r="Z11" s="65"/>
    </row>
    <row r="12" spans="1:26" x14ac:dyDescent="0.25">
      <c r="A12" s="46"/>
      <c r="B12" s="50" t="s">
        <v>34</v>
      </c>
      <c r="C12" s="53">
        <v>1740</v>
      </c>
      <c r="D12" s="54">
        <v>854.68984999999998</v>
      </c>
      <c r="E12" s="53">
        <v>0</v>
      </c>
      <c r="F12" s="49">
        <v>0</v>
      </c>
      <c r="G12" s="53">
        <v>0</v>
      </c>
      <c r="H12" s="49">
        <v>0</v>
      </c>
      <c r="I12" s="61"/>
      <c r="J12" s="54"/>
      <c r="K12" s="61"/>
      <c r="L12" s="54"/>
      <c r="M12" s="61"/>
      <c r="N12" s="54"/>
      <c r="O12" s="61"/>
      <c r="P12" s="54"/>
      <c r="Q12" s="61"/>
      <c r="R12" s="54"/>
      <c r="S12" s="63"/>
      <c r="T12" s="65"/>
      <c r="U12" s="63"/>
      <c r="V12" s="65"/>
      <c r="W12" s="63"/>
      <c r="X12" s="65"/>
      <c r="Y12" s="63"/>
      <c r="Z12" s="65"/>
    </row>
    <row r="13" spans="1:26" x14ac:dyDescent="0.25">
      <c r="A13" s="46">
        <v>3</v>
      </c>
      <c r="B13" s="49" t="s">
        <v>36</v>
      </c>
      <c r="C13" s="55"/>
      <c r="D13" s="54"/>
      <c r="E13" s="55"/>
      <c r="F13" s="49"/>
      <c r="G13" s="55"/>
      <c r="H13" s="49"/>
      <c r="I13" s="61"/>
      <c r="J13" s="49"/>
      <c r="K13" s="61"/>
      <c r="L13" s="49"/>
      <c r="M13" s="61"/>
      <c r="N13" s="49"/>
      <c r="O13" s="61"/>
      <c r="P13" s="49"/>
      <c r="Q13" s="61"/>
      <c r="R13" s="49"/>
      <c r="S13" s="63"/>
      <c r="T13" s="64"/>
      <c r="U13" s="63"/>
      <c r="V13" s="64"/>
      <c r="W13" s="63"/>
      <c r="X13" s="64"/>
      <c r="Y13" s="63"/>
      <c r="Z13" s="64"/>
    </row>
    <row r="14" spans="1:26" x14ac:dyDescent="0.25">
      <c r="A14" s="46"/>
      <c r="B14" s="51" t="s">
        <v>33</v>
      </c>
      <c r="C14" s="53">
        <v>958624</v>
      </c>
      <c r="D14" s="54">
        <v>3.0036754347898653</v>
      </c>
      <c r="E14" s="53">
        <v>0</v>
      </c>
      <c r="F14" s="54">
        <v>0</v>
      </c>
      <c r="G14" s="53">
        <v>0</v>
      </c>
      <c r="H14" s="54">
        <v>0</v>
      </c>
      <c r="I14" s="61"/>
      <c r="J14" s="54"/>
      <c r="K14" s="61"/>
      <c r="L14" s="54"/>
      <c r="M14" s="61"/>
      <c r="N14" s="54"/>
      <c r="O14" s="61"/>
      <c r="P14" s="54"/>
      <c r="Q14" s="61"/>
      <c r="R14" s="54"/>
      <c r="S14" s="63"/>
      <c r="T14" s="65"/>
      <c r="U14" s="63"/>
      <c r="V14" s="65"/>
      <c r="W14" s="63"/>
      <c r="X14" s="65"/>
      <c r="Y14" s="63"/>
      <c r="Z14" s="65"/>
    </row>
    <row r="15" spans="1:26" x14ac:dyDescent="0.25">
      <c r="A15" s="46"/>
      <c r="B15" s="51" t="s">
        <v>34</v>
      </c>
      <c r="C15" s="53">
        <v>851</v>
      </c>
      <c r="D15" s="54">
        <v>854.06007999999997</v>
      </c>
      <c r="E15" s="53">
        <v>0</v>
      </c>
      <c r="F15" s="54">
        <v>0</v>
      </c>
      <c r="G15" s="53">
        <v>0</v>
      </c>
      <c r="H15" s="54">
        <v>0</v>
      </c>
      <c r="I15" s="61"/>
      <c r="J15" s="54"/>
      <c r="K15" s="61"/>
      <c r="L15" s="54"/>
      <c r="M15" s="61"/>
      <c r="N15" s="54"/>
      <c r="O15" s="61"/>
      <c r="P15" s="54"/>
      <c r="Q15" s="61"/>
      <c r="R15" s="54"/>
      <c r="S15" s="63"/>
      <c r="T15" s="65"/>
      <c r="U15" s="63"/>
      <c r="V15" s="65"/>
      <c r="W15" s="63"/>
      <c r="X15" s="65"/>
      <c r="Y15" s="63"/>
      <c r="Z15" s="65"/>
    </row>
    <row r="16" spans="1:26" x14ac:dyDescent="0.25">
      <c r="A16" s="46">
        <v>4</v>
      </c>
      <c r="B16" s="52" t="s">
        <v>79</v>
      </c>
      <c r="C16" s="55"/>
      <c r="D16" s="54"/>
      <c r="E16" s="55"/>
      <c r="F16" s="49"/>
      <c r="G16" s="55"/>
      <c r="H16" s="49"/>
      <c r="I16" s="61"/>
      <c r="J16" s="49"/>
      <c r="K16" s="61"/>
      <c r="L16" s="49"/>
      <c r="M16" s="61"/>
      <c r="N16" s="49"/>
      <c r="O16" s="61"/>
      <c r="P16" s="49"/>
      <c r="Q16" s="61"/>
      <c r="R16" s="49"/>
      <c r="S16" s="63"/>
      <c r="T16" s="64"/>
      <c r="U16" s="63"/>
      <c r="V16" s="64"/>
      <c r="W16" s="63"/>
      <c r="X16" s="64"/>
      <c r="Y16" s="63"/>
      <c r="Z16" s="64"/>
    </row>
    <row r="17" spans="1:26" x14ac:dyDescent="0.25">
      <c r="A17" s="46"/>
      <c r="B17" s="51" t="s">
        <v>33</v>
      </c>
      <c r="C17" s="53">
        <v>119230</v>
      </c>
      <c r="D17" s="54">
        <v>2.9574559255220998</v>
      </c>
      <c r="E17" s="53">
        <v>0</v>
      </c>
      <c r="F17" s="54">
        <v>0</v>
      </c>
      <c r="G17" s="53">
        <v>0</v>
      </c>
      <c r="H17" s="54">
        <v>0</v>
      </c>
      <c r="I17" s="61"/>
      <c r="J17" s="54"/>
      <c r="K17" s="61"/>
      <c r="L17" s="54"/>
      <c r="M17" s="61"/>
      <c r="N17" s="54"/>
      <c r="O17" s="61"/>
      <c r="P17" s="54"/>
      <c r="Q17" s="61"/>
      <c r="R17" s="54"/>
      <c r="S17" s="63"/>
      <c r="T17" s="65"/>
      <c r="U17" s="63"/>
      <c r="V17" s="65"/>
      <c r="W17" s="63"/>
      <c r="X17" s="65"/>
      <c r="Y17" s="63"/>
      <c r="Z17" s="65"/>
    </row>
    <row r="18" spans="1:26" x14ac:dyDescent="0.25">
      <c r="A18" s="46"/>
      <c r="B18" s="51" t="s">
        <v>34</v>
      </c>
      <c r="C18" s="56">
        <v>51</v>
      </c>
      <c r="D18" s="57">
        <v>854.08268999999996</v>
      </c>
      <c r="E18" s="56">
        <v>0</v>
      </c>
      <c r="F18" s="54">
        <v>0</v>
      </c>
      <c r="G18" s="56">
        <v>0</v>
      </c>
      <c r="H18" s="54">
        <v>0</v>
      </c>
      <c r="I18" s="61"/>
      <c r="J18" s="54"/>
      <c r="K18" s="61"/>
      <c r="L18" s="54"/>
      <c r="M18" s="61"/>
      <c r="N18" s="54"/>
      <c r="O18" s="61"/>
      <c r="P18" s="54"/>
      <c r="Q18" s="61"/>
      <c r="R18" s="54"/>
      <c r="S18" s="63"/>
      <c r="T18" s="65"/>
      <c r="U18" s="63"/>
      <c r="V18" s="65"/>
      <c r="W18" s="63"/>
      <c r="X18" s="65"/>
      <c r="Y18" s="63"/>
      <c r="Z18" s="65"/>
    </row>
    <row r="19" spans="1:26" x14ac:dyDescent="0.25">
      <c r="A19" s="46">
        <v>5</v>
      </c>
      <c r="B19" s="49" t="s">
        <v>37</v>
      </c>
      <c r="C19" s="58"/>
      <c r="D19" s="51"/>
      <c r="E19" s="58"/>
      <c r="F19" s="49"/>
      <c r="G19" s="58"/>
      <c r="H19" s="49"/>
      <c r="I19" s="61"/>
      <c r="J19" s="49"/>
      <c r="K19" s="61"/>
      <c r="L19" s="49"/>
      <c r="M19" s="61"/>
      <c r="N19" s="49"/>
      <c r="O19" s="61"/>
      <c r="P19" s="49"/>
      <c r="Q19" s="61"/>
      <c r="R19" s="49"/>
      <c r="S19" s="63"/>
      <c r="T19" s="64"/>
      <c r="U19" s="63"/>
      <c r="V19" s="64"/>
      <c r="W19" s="63"/>
      <c r="X19" s="64"/>
      <c r="Y19" s="63"/>
      <c r="Z19" s="64"/>
    </row>
    <row r="20" spans="1:26" x14ac:dyDescent="0.25">
      <c r="A20" s="46"/>
      <c r="B20" s="51" t="s">
        <v>33</v>
      </c>
      <c r="C20" s="53">
        <v>14854</v>
      </c>
      <c r="D20" s="54">
        <v>2.9625319779184056</v>
      </c>
      <c r="E20" s="53">
        <v>0</v>
      </c>
      <c r="F20" s="54">
        <v>0</v>
      </c>
      <c r="G20" s="53">
        <v>0</v>
      </c>
      <c r="H20" s="54">
        <v>0</v>
      </c>
      <c r="I20" s="61"/>
      <c r="J20" s="54"/>
      <c r="K20" s="61"/>
      <c r="L20" s="54"/>
      <c r="M20" s="61"/>
      <c r="N20" s="54"/>
      <c r="O20" s="61"/>
      <c r="P20" s="54"/>
      <c r="Q20" s="61"/>
      <c r="R20" s="54"/>
      <c r="S20" s="63"/>
      <c r="T20" s="65"/>
      <c r="U20" s="63"/>
      <c r="V20" s="65"/>
      <c r="W20" s="63"/>
      <c r="X20" s="65"/>
      <c r="Y20" s="63"/>
      <c r="Z20" s="65"/>
    </row>
    <row r="21" spans="1:26" x14ac:dyDescent="0.25">
      <c r="A21" s="46"/>
      <c r="B21" s="51" t="s">
        <v>34</v>
      </c>
      <c r="C21" s="56">
        <v>28</v>
      </c>
      <c r="D21" s="57">
        <v>854.66902000000005</v>
      </c>
      <c r="E21" s="56">
        <v>0</v>
      </c>
      <c r="F21" s="54">
        <v>0</v>
      </c>
      <c r="G21" s="56">
        <v>0</v>
      </c>
      <c r="H21" s="54">
        <v>0</v>
      </c>
      <c r="I21" s="61"/>
      <c r="J21" s="54"/>
      <c r="K21" s="61"/>
      <c r="L21" s="54"/>
      <c r="M21" s="61"/>
      <c r="N21" s="54"/>
      <c r="O21" s="61"/>
      <c r="P21" s="54"/>
      <c r="Q21" s="61"/>
      <c r="R21" s="54"/>
      <c r="S21" s="63"/>
      <c r="T21" s="65"/>
      <c r="U21" s="63"/>
      <c r="V21" s="65"/>
      <c r="W21" s="63"/>
      <c r="X21" s="65"/>
      <c r="Y21" s="63"/>
      <c r="Z21" s="65"/>
    </row>
    <row r="22" spans="1:26" x14ac:dyDescent="0.25">
      <c r="A22" s="46">
        <v>6</v>
      </c>
      <c r="B22" s="49" t="s">
        <v>38</v>
      </c>
      <c r="C22" s="55"/>
      <c r="D22" s="54"/>
      <c r="E22" s="55"/>
      <c r="F22" s="49"/>
      <c r="G22" s="55"/>
      <c r="H22" s="49"/>
      <c r="I22" s="61"/>
      <c r="J22" s="49"/>
      <c r="K22" s="61"/>
      <c r="L22" s="49"/>
      <c r="M22" s="61"/>
      <c r="N22" s="49"/>
      <c r="O22" s="61"/>
      <c r="P22" s="49"/>
      <c r="Q22" s="61"/>
      <c r="R22" s="49"/>
      <c r="S22" s="63"/>
      <c r="T22" s="64"/>
      <c r="U22" s="63"/>
      <c r="V22" s="64"/>
      <c r="W22" s="63"/>
      <c r="X22" s="64"/>
      <c r="Y22" s="63"/>
      <c r="Z22" s="64"/>
    </row>
    <row r="23" spans="1:26" x14ac:dyDescent="0.25">
      <c r="A23" s="46"/>
      <c r="B23" s="51" t="s">
        <v>33</v>
      </c>
      <c r="C23" s="53">
        <v>48126</v>
      </c>
      <c r="D23" s="54">
        <v>3.332989859950962</v>
      </c>
      <c r="E23" s="53">
        <v>0</v>
      </c>
      <c r="F23" s="49">
        <v>0</v>
      </c>
      <c r="G23" s="53">
        <v>0</v>
      </c>
      <c r="H23" s="49">
        <v>0</v>
      </c>
      <c r="I23" s="61"/>
      <c r="J23" s="54"/>
      <c r="K23" s="61"/>
      <c r="L23" s="54"/>
      <c r="M23" s="61"/>
      <c r="N23" s="54"/>
      <c r="O23" s="61"/>
      <c r="P23" s="54"/>
      <c r="Q23" s="61"/>
      <c r="R23" s="54"/>
      <c r="S23" s="63"/>
      <c r="T23" s="65"/>
      <c r="U23" s="63"/>
      <c r="V23" s="65"/>
      <c r="W23" s="63"/>
      <c r="X23" s="65"/>
      <c r="Y23" s="63"/>
      <c r="Z23" s="65"/>
    </row>
    <row r="24" spans="1:26" x14ac:dyDescent="0.25">
      <c r="A24" s="46"/>
      <c r="B24" s="51" t="s">
        <v>34</v>
      </c>
      <c r="C24" s="53">
        <v>0</v>
      </c>
      <c r="D24" s="54">
        <v>0</v>
      </c>
      <c r="E24" s="53">
        <v>0</v>
      </c>
      <c r="F24" s="62">
        <v>0</v>
      </c>
      <c r="G24" s="53">
        <v>0</v>
      </c>
      <c r="H24" s="62">
        <v>0</v>
      </c>
      <c r="I24" s="61"/>
      <c r="J24" s="54"/>
      <c r="K24" s="61"/>
      <c r="L24" s="54"/>
      <c r="M24" s="61"/>
      <c r="N24" s="54"/>
      <c r="O24" s="61"/>
      <c r="P24" s="54"/>
      <c r="Q24" s="61"/>
      <c r="R24" s="54"/>
      <c r="S24" s="63"/>
      <c r="T24" s="65"/>
      <c r="U24" s="63"/>
      <c r="V24" s="65"/>
      <c r="W24" s="63"/>
      <c r="X24" s="65"/>
      <c r="Y24" s="63"/>
      <c r="Z24" s="65"/>
    </row>
    <row r="25" spans="1:26" x14ac:dyDescent="0.25">
      <c r="A25" s="46">
        <v>8</v>
      </c>
      <c r="B25" s="49" t="s">
        <v>39</v>
      </c>
      <c r="C25" s="53"/>
      <c r="D25" s="54"/>
      <c r="E25" s="53"/>
      <c r="F25" s="49"/>
      <c r="G25" s="53"/>
      <c r="H25" s="49"/>
      <c r="I25" s="61"/>
      <c r="J25" s="49"/>
      <c r="K25" s="61"/>
      <c r="L25" s="49"/>
      <c r="M25" s="61"/>
      <c r="N25" s="49"/>
      <c r="O25" s="61"/>
      <c r="P25" s="49"/>
      <c r="Q25" s="61"/>
      <c r="R25" s="49"/>
      <c r="S25" s="63"/>
      <c r="T25" s="64"/>
      <c r="U25" s="63"/>
      <c r="V25" s="64"/>
      <c r="W25" s="63"/>
      <c r="X25" s="64"/>
      <c r="Y25" s="63"/>
      <c r="Z25" s="64"/>
    </row>
    <row r="26" spans="1:26" x14ac:dyDescent="0.25">
      <c r="A26" s="46"/>
      <c r="B26" s="51" t="s">
        <v>33</v>
      </c>
      <c r="C26" s="53">
        <v>1312966</v>
      </c>
      <c r="D26" s="54">
        <v>2.7385741519582383</v>
      </c>
      <c r="E26" s="53">
        <v>0</v>
      </c>
      <c r="F26" s="54">
        <v>0</v>
      </c>
      <c r="G26" s="53">
        <v>0</v>
      </c>
      <c r="H26" s="54">
        <v>0</v>
      </c>
      <c r="I26" s="61"/>
      <c r="J26" s="54"/>
      <c r="K26" s="61"/>
      <c r="L26" s="54"/>
      <c r="M26" s="61"/>
      <c r="N26" s="54"/>
      <c r="O26" s="61"/>
      <c r="P26" s="54"/>
      <c r="Q26" s="61"/>
      <c r="R26" s="54"/>
      <c r="S26" s="63"/>
      <c r="T26" s="65"/>
      <c r="U26" s="63"/>
      <c r="V26" s="65"/>
      <c r="W26" s="63"/>
      <c r="X26" s="65"/>
      <c r="Y26" s="63"/>
      <c r="Z26" s="65"/>
    </row>
    <row r="27" spans="1:26" x14ac:dyDescent="0.25">
      <c r="A27" s="46"/>
      <c r="B27" s="51" t="s">
        <v>34</v>
      </c>
      <c r="C27" s="53">
        <v>1666</v>
      </c>
      <c r="D27" s="54">
        <v>889.71892000000003</v>
      </c>
      <c r="E27" s="53">
        <v>0</v>
      </c>
      <c r="F27" s="54">
        <v>0</v>
      </c>
      <c r="G27" s="53">
        <v>0</v>
      </c>
      <c r="H27" s="54">
        <v>0</v>
      </c>
      <c r="I27" s="61"/>
      <c r="J27" s="54"/>
      <c r="K27" s="61"/>
      <c r="L27" s="54"/>
      <c r="M27" s="61"/>
      <c r="N27" s="54"/>
      <c r="O27" s="61"/>
      <c r="P27" s="54"/>
      <c r="Q27" s="61"/>
      <c r="R27" s="54"/>
      <c r="S27" s="63"/>
      <c r="T27" s="65"/>
      <c r="U27" s="63"/>
      <c r="V27" s="65"/>
      <c r="W27" s="63"/>
      <c r="X27" s="65"/>
      <c r="Y27" s="63"/>
      <c r="Z27" s="65"/>
    </row>
    <row r="28" spans="1:26" x14ac:dyDescent="0.25">
      <c r="A28" s="46">
        <v>9</v>
      </c>
      <c r="B28" s="49" t="s">
        <v>40</v>
      </c>
      <c r="C28" s="53"/>
      <c r="D28" s="54"/>
      <c r="E28" s="53"/>
      <c r="F28" s="49"/>
      <c r="G28" s="53"/>
      <c r="H28" s="49"/>
      <c r="I28" s="61"/>
      <c r="J28" s="49"/>
      <c r="K28" s="61"/>
      <c r="L28" s="49"/>
      <c r="M28" s="61"/>
      <c r="N28" s="49"/>
      <c r="O28" s="61"/>
      <c r="P28" s="49"/>
      <c r="Q28" s="61"/>
      <c r="R28" s="49"/>
      <c r="S28" s="63"/>
      <c r="T28" s="64"/>
      <c r="U28" s="63"/>
      <c r="V28" s="64"/>
      <c r="W28" s="63"/>
      <c r="X28" s="64"/>
      <c r="Y28" s="63"/>
      <c r="Z28" s="64"/>
    </row>
    <row r="29" spans="1:26" x14ac:dyDescent="0.25">
      <c r="A29" s="46"/>
      <c r="B29" s="51" t="s">
        <v>33</v>
      </c>
      <c r="C29" s="53">
        <v>132124</v>
      </c>
      <c r="D29" s="54">
        <v>427892.69</v>
      </c>
      <c r="E29" s="53">
        <v>0</v>
      </c>
      <c r="F29" s="54">
        <v>0</v>
      </c>
      <c r="G29" s="53">
        <v>0</v>
      </c>
      <c r="H29" s="54">
        <v>0</v>
      </c>
      <c r="I29" s="61"/>
      <c r="J29" s="54"/>
      <c r="K29" s="61"/>
      <c r="L29" s="54"/>
      <c r="M29" s="61"/>
      <c r="N29" s="54"/>
      <c r="O29" s="61"/>
      <c r="P29" s="54"/>
      <c r="Q29" s="61"/>
      <c r="R29" s="54"/>
      <c r="S29" s="63"/>
      <c r="T29" s="65"/>
      <c r="U29" s="63"/>
      <c r="V29" s="65"/>
      <c r="W29" s="63"/>
      <c r="X29" s="65"/>
      <c r="Y29" s="63"/>
      <c r="Z29" s="65"/>
    </row>
    <row r="30" spans="1:26" x14ac:dyDescent="0.25">
      <c r="A30" s="46"/>
      <c r="B30" s="51" t="s">
        <v>34</v>
      </c>
      <c r="C30" s="53">
        <v>94</v>
      </c>
      <c r="D30" s="54">
        <v>854.42754000000002</v>
      </c>
      <c r="E30" s="53">
        <v>0</v>
      </c>
      <c r="F30" s="54">
        <v>0</v>
      </c>
      <c r="G30" s="53">
        <v>0</v>
      </c>
      <c r="H30" s="54">
        <v>0</v>
      </c>
      <c r="I30" s="61"/>
      <c r="J30" s="54"/>
      <c r="K30" s="61"/>
      <c r="L30" s="54"/>
      <c r="M30" s="61"/>
      <c r="N30" s="54"/>
      <c r="O30" s="61"/>
      <c r="P30" s="54"/>
      <c r="Q30" s="61"/>
      <c r="R30" s="54"/>
      <c r="S30" s="63"/>
      <c r="T30" s="65"/>
      <c r="U30" s="63"/>
      <c r="V30" s="65"/>
      <c r="W30" s="63"/>
      <c r="X30" s="65"/>
      <c r="Y30" s="63"/>
      <c r="Z30" s="65"/>
    </row>
    <row r="31" spans="1:26" x14ac:dyDescent="0.25">
      <c r="A31" s="46">
        <v>10</v>
      </c>
      <c r="B31" s="49" t="s">
        <v>41</v>
      </c>
      <c r="C31" s="53"/>
      <c r="D31" s="54"/>
      <c r="E31" s="53"/>
      <c r="F31" s="49"/>
      <c r="G31" s="53"/>
      <c r="H31" s="49"/>
      <c r="I31" s="61"/>
      <c r="J31" s="49"/>
      <c r="K31" s="61"/>
      <c r="L31" s="49"/>
      <c r="M31" s="61"/>
      <c r="N31" s="49"/>
      <c r="O31" s="61"/>
      <c r="P31" s="49"/>
      <c r="Q31" s="61"/>
      <c r="R31" s="49"/>
      <c r="S31" s="63"/>
      <c r="T31" s="64"/>
      <c r="U31" s="63"/>
      <c r="V31" s="64"/>
      <c r="W31" s="63"/>
      <c r="X31" s="64"/>
      <c r="Y31" s="63"/>
      <c r="Z31" s="64"/>
    </row>
    <row r="32" spans="1:26" x14ac:dyDescent="0.25">
      <c r="A32" s="46"/>
      <c r="B32" s="51" t="s">
        <v>33</v>
      </c>
      <c r="C32" s="53">
        <v>37165</v>
      </c>
      <c r="D32" s="54">
        <v>3.3404899771290193</v>
      </c>
      <c r="E32" s="53">
        <v>0</v>
      </c>
      <c r="F32" s="54">
        <v>0</v>
      </c>
      <c r="G32" s="53">
        <v>0</v>
      </c>
      <c r="H32" s="54">
        <v>0</v>
      </c>
      <c r="I32" s="61"/>
      <c r="J32" s="54"/>
      <c r="K32" s="61"/>
      <c r="L32" s="54"/>
      <c r="M32" s="61"/>
      <c r="N32" s="54"/>
      <c r="O32" s="61"/>
      <c r="P32" s="54"/>
      <c r="Q32" s="61"/>
      <c r="R32" s="54"/>
      <c r="S32" s="63"/>
      <c r="T32" s="65"/>
      <c r="U32" s="63"/>
      <c r="V32" s="65"/>
      <c r="W32" s="63"/>
      <c r="X32" s="65"/>
      <c r="Y32" s="63"/>
      <c r="Z32" s="65"/>
    </row>
    <row r="33" spans="1:26" x14ac:dyDescent="0.25">
      <c r="A33" s="46"/>
      <c r="B33" s="51" t="s">
        <v>34</v>
      </c>
      <c r="C33" s="55">
        <v>0</v>
      </c>
      <c r="D33" s="54">
        <v>0</v>
      </c>
      <c r="E33" s="55">
        <v>0</v>
      </c>
      <c r="F33" s="54">
        <v>0</v>
      </c>
      <c r="G33" s="55">
        <v>0</v>
      </c>
      <c r="H33" s="54">
        <v>0</v>
      </c>
      <c r="I33" s="61"/>
      <c r="J33" s="49"/>
      <c r="K33" s="61"/>
      <c r="L33" s="49"/>
      <c r="M33" s="61"/>
      <c r="N33" s="49"/>
      <c r="O33" s="61"/>
      <c r="P33" s="49"/>
      <c r="Q33" s="61"/>
      <c r="R33" s="49"/>
      <c r="S33" s="63"/>
      <c r="T33" s="64"/>
      <c r="U33" s="63"/>
      <c r="V33" s="64"/>
      <c r="W33" s="63"/>
      <c r="X33" s="64"/>
      <c r="Y33" s="63"/>
      <c r="Z33" s="64"/>
    </row>
    <row r="34" spans="1:26" x14ac:dyDescent="0.25">
      <c r="A34" s="46">
        <v>11</v>
      </c>
      <c r="B34" s="49" t="s">
        <v>42</v>
      </c>
      <c r="C34" s="53"/>
      <c r="D34" s="54"/>
      <c r="E34" s="53"/>
      <c r="F34" s="49"/>
      <c r="G34" s="53"/>
      <c r="H34" s="49"/>
      <c r="I34" s="61"/>
      <c r="J34" s="49"/>
      <c r="K34" s="61"/>
      <c r="L34" s="49"/>
      <c r="M34" s="61"/>
      <c r="N34" s="49"/>
      <c r="O34" s="61"/>
      <c r="P34" s="49"/>
      <c r="Q34" s="61"/>
      <c r="R34" s="49"/>
      <c r="S34" s="63"/>
      <c r="T34" s="64"/>
      <c r="U34" s="63"/>
      <c r="V34" s="64"/>
      <c r="W34" s="63"/>
      <c r="X34" s="64"/>
      <c r="Y34" s="63"/>
      <c r="Z34" s="64"/>
    </row>
    <row r="35" spans="1:26" x14ac:dyDescent="0.25">
      <c r="A35" s="46"/>
      <c r="B35" s="51" t="s">
        <v>33</v>
      </c>
      <c r="C35" s="53">
        <v>25339</v>
      </c>
      <c r="D35" s="54">
        <v>3.0541532815028218</v>
      </c>
      <c r="E35" s="53">
        <v>0</v>
      </c>
      <c r="F35" s="54">
        <v>0</v>
      </c>
      <c r="G35" s="53">
        <v>0</v>
      </c>
      <c r="H35" s="54">
        <v>0</v>
      </c>
      <c r="I35" s="61"/>
      <c r="J35" s="54"/>
      <c r="K35" s="61"/>
      <c r="L35" s="54"/>
      <c r="M35" s="61"/>
      <c r="N35" s="54"/>
      <c r="O35" s="61"/>
      <c r="P35" s="54"/>
      <c r="Q35" s="61"/>
      <c r="R35" s="54"/>
      <c r="S35" s="63"/>
      <c r="T35" s="65"/>
      <c r="U35" s="63"/>
      <c r="V35" s="65"/>
      <c r="W35" s="63"/>
      <c r="X35" s="65"/>
      <c r="Y35" s="63"/>
      <c r="Z35" s="65"/>
    </row>
    <row r="36" spans="1:26" x14ac:dyDescent="0.25">
      <c r="A36" s="46"/>
      <c r="B36" s="51" t="s">
        <v>34</v>
      </c>
      <c r="C36" s="53">
        <v>32.045999999999999</v>
      </c>
      <c r="D36" s="54">
        <v>854.38664000000006</v>
      </c>
      <c r="E36" s="53">
        <v>0</v>
      </c>
      <c r="F36" s="54">
        <v>0</v>
      </c>
      <c r="G36" s="53">
        <v>0</v>
      </c>
      <c r="H36" s="54">
        <v>0</v>
      </c>
      <c r="I36" s="61"/>
      <c r="J36" s="54"/>
      <c r="K36" s="61"/>
      <c r="L36" s="54"/>
      <c r="M36" s="61"/>
      <c r="N36" s="54"/>
      <c r="O36" s="61"/>
      <c r="P36" s="54"/>
      <c r="Q36" s="61"/>
      <c r="R36" s="54"/>
      <c r="S36" s="63"/>
      <c r="T36" s="65"/>
      <c r="U36" s="63"/>
      <c r="V36" s="65"/>
      <c r="W36" s="63"/>
      <c r="X36" s="65"/>
      <c r="Y36" s="63"/>
      <c r="Z36" s="65"/>
    </row>
    <row r="37" spans="1:26" x14ac:dyDescent="0.25">
      <c r="A37" s="46">
        <v>12</v>
      </c>
      <c r="B37" s="49" t="s">
        <v>43</v>
      </c>
      <c r="C37" s="55"/>
      <c r="D37" s="54"/>
      <c r="E37" s="55"/>
      <c r="F37" s="49"/>
      <c r="G37" s="55"/>
      <c r="H37" s="49"/>
      <c r="I37" s="61"/>
      <c r="J37" s="49"/>
      <c r="K37" s="61"/>
      <c r="L37" s="49"/>
      <c r="M37" s="61"/>
      <c r="N37" s="49"/>
      <c r="O37" s="61"/>
      <c r="P37" s="49"/>
      <c r="Q37" s="61"/>
      <c r="R37" s="49"/>
      <c r="S37" s="63"/>
      <c r="T37" s="64"/>
      <c r="U37" s="63"/>
      <c r="V37" s="64"/>
      <c r="W37" s="63"/>
      <c r="X37" s="64"/>
      <c r="Y37" s="63"/>
      <c r="Z37" s="64"/>
    </row>
    <row r="38" spans="1:26" x14ac:dyDescent="0.25">
      <c r="A38" s="46"/>
      <c r="B38" s="51" t="s">
        <v>33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61"/>
      <c r="J38" s="54"/>
      <c r="K38" s="61"/>
      <c r="L38" s="54"/>
      <c r="M38" s="61"/>
      <c r="N38" s="54"/>
      <c r="O38" s="61"/>
      <c r="P38" s="54"/>
      <c r="Q38" s="61"/>
      <c r="R38" s="54"/>
      <c r="S38" s="63"/>
      <c r="T38" s="65"/>
      <c r="U38" s="63"/>
      <c r="V38" s="65"/>
      <c r="W38" s="63"/>
      <c r="X38" s="65"/>
      <c r="Y38" s="63"/>
      <c r="Z38" s="65"/>
    </row>
    <row r="39" spans="1:26" x14ac:dyDescent="0.25">
      <c r="A39" s="46"/>
      <c r="B39" s="51" t="s">
        <v>34</v>
      </c>
      <c r="C39" s="53">
        <v>0</v>
      </c>
      <c r="D39" s="54">
        <v>0</v>
      </c>
      <c r="E39" s="53">
        <v>0</v>
      </c>
      <c r="F39" s="54">
        <v>0</v>
      </c>
      <c r="G39" s="53">
        <v>0</v>
      </c>
      <c r="H39" s="54">
        <v>0</v>
      </c>
      <c r="I39" s="61"/>
      <c r="J39" s="54"/>
      <c r="K39" s="61"/>
      <c r="L39" s="54"/>
      <c r="M39" s="61"/>
      <c r="N39" s="54"/>
      <c r="O39" s="61"/>
      <c r="P39" s="54"/>
      <c r="Q39" s="61"/>
      <c r="R39" s="54"/>
      <c r="S39" s="63"/>
      <c r="T39" s="65"/>
      <c r="U39" s="63"/>
      <c r="V39" s="65"/>
      <c r="W39" s="63"/>
      <c r="X39" s="65"/>
      <c r="Y39" s="63"/>
      <c r="Z39" s="65"/>
    </row>
    <row r="40" spans="1:26" x14ac:dyDescent="0.25">
      <c r="A40" s="46">
        <v>13</v>
      </c>
      <c r="B40" s="49" t="s">
        <v>44</v>
      </c>
      <c r="C40" s="53"/>
      <c r="D40" s="54"/>
      <c r="E40" s="53"/>
      <c r="F40" s="49"/>
      <c r="G40" s="53"/>
      <c r="H40" s="49"/>
      <c r="I40" s="61"/>
      <c r="J40" s="49"/>
      <c r="K40" s="61"/>
      <c r="L40" s="49"/>
      <c r="M40" s="61"/>
      <c r="N40" s="49"/>
      <c r="O40" s="61"/>
      <c r="P40" s="49"/>
      <c r="Q40" s="61"/>
      <c r="R40" s="49"/>
      <c r="S40" s="63"/>
      <c r="T40" s="64"/>
      <c r="U40" s="63"/>
      <c r="V40" s="64"/>
      <c r="W40" s="63"/>
      <c r="X40" s="64"/>
      <c r="Y40" s="63"/>
      <c r="Z40" s="64"/>
    </row>
    <row r="41" spans="1:26" x14ac:dyDescent="0.25">
      <c r="A41" s="46"/>
      <c r="B41" s="51" t="s">
        <v>33</v>
      </c>
      <c r="C41" s="53">
        <v>99376</v>
      </c>
      <c r="D41" s="54">
        <v>2.9800551440991789</v>
      </c>
      <c r="E41" s="53">
        <v>0</v>
      </c>
      <c r="F41" s="54">
        <v>0</v>
      </c>
      <c r="G41" s="53">
        <v>0</v>
      </c>
      <c r="H41" s="54">
        <v>0</v>
      </c>
      <c r="I41" s="61"/>
      <c r="J41" s="54"/>
      <c r="K41" s="61"/>
      <c r="L41" s="54"/>
      <c r="M41" s="61"/>
      <c r="N41" s="54"/>
      <c r="O41" s="61"/>
      <c r="P41" s="54"/>
      <c r="Q41" s="61"/>
      <c r="R41" s="54"/>
      <c r="S41" s="63"/>
      <c r="T41" s="65"/>
      <c r="U41" s="63"/>
      <c r="V41" s="65"/>
      <c r="W41" s="63"/>
      <c r="X41" s="65"/>
      <c r="Y41" s="63"/>
      <c r="Z41" s="65"/>
    </row>
    <row r="42" spans="1:26" x14ac:dyDescent="0.25">
      <c r="A42" s="46"/>
      <c r="B42" s="51" t="s">
        <v>34</v>
      </c>
      <c r="C42" s="53">
        <v>94</v>
      </c>
      <c r="D42" s="54">
        <v>865.65263000000004</v>
      </c>
      <c r="E42" s="53">
        <v>0</v>
      </c>
      <c r="F42" s="54">
        <v>0</v>
      </c>
      <c r="G42" s="53">
        <v>0</v>
      </c>
      <c r="H42" s="54">
        <v>0</v>
      </c>
      <c r="I42" s="61"/>
      <c r="J42" s="54"/>
      <c r="K42" s="61"/>
      <c r="L42" s="54"/>
      <c r="M42" s="61"/>
      <c r="N42" s="54"/>
      <c r="O42" s="61"/>
      <c r="P42" s="54"/>
      <c r="Q42" s="61"/>
      <c r="R42" s="54"/>
      <c r="S42" s="63"/>
      <c r="T42" s="65"/>
      <c r="U42" s="63"/>
      <c r="V42" s="65"/>
      <c r="W42" s="63"/>
      <c r="X42" s="65"/>
      <c r="Y42" s="63"/>
      <c r="Z42" s="65"/>
    </row>
    <row r="43" spans="1:26" x14ac:dyDescent="0.25">
      <c r="A43" s="46">
        <v>14</v>
      </c>
      <c r="B43" s="49" t="s">
        <v>45</v>
      </c>
      <c r="C43" s="53"/>
      <c r="D43" s="54"/>
      <c r="E43" s="53"/>
      <c r="F43" s="49"/>
      <c r="G43" s="53"/>
      <c r="H43" s="49"/>
      <c r="I43" s="61"/>
      <c r="J43" s="49"/>
      <c r="K43" s="61"/>
      <c r="L43" s="49"/>
      <c r="M43" s="61"/>
      <c r="N43" s="49"/>
      <c r="O43" s="61"/>
      <c r="P43" s="49"/>
      <c r="Q43" s="61"/>
      <c r="R43" s="49"/>
      <c r="S43" s="63"/>
      <c r="T43" s="64"/>
      <c r="U43" s="63"/>
      <c r="V43" s="64"/>
      <c r="W43" s="63"/>
      <c r="X43" s="64"/>
      <c r="Y43" s="63"/>
      <c r="Z43" s="64"/>
    </row>
    <row r="44" spans="1:26" x14ac:dyDescent="0.25">
      <c r="A44" s="46"/>
      <c r="B44" s="51" t="s">
        <v>33</v>
      </c>
      <c r="C44" s="53">
        <v>158623</v>
      </c>
      <c r="D44" s="54">
        <v>3.2369128688777793</v>
      </c>
      <c r="E44" s="53">
        <v>0</v>
      </c>
      <c r="F44" s="54">
        <v>0</v>
      </c>
      <c r="G44" s="53">
        <v>0</v>
      </c>
      <c r="H44" s="54">
        <v>0</v>
      </c>
      <c r="I44" s="61"/>
      <c r="J44" s="54"/>
      <c r="K44" s="61"/>
      <c r="L44" s="54"/>
      <c r="M44" s="61"/>
      <c r="N44" s="54"/>
      <c r="O44" s="61"/>
      <c r="P44" s="54"/>
      <c r="Q44" s="61"/>
      <c r="R44" s="54"/>
      <c r="S44" s="63"/>
      <c r="T44" s="65"/>
      <c r="U44" s="63"/>
      <c r="V44" s="65"/>
      <c r="W44" s="63"/>
      <c r="X44" s="65"/>
      <c r="Y44" s="63"/>
      <c r="Z44" s="65"/>
    </row>
    <row r="45" spans="1:26" x14ac:dyDescent="0.25">
      <c r="A45" s="46"/>
      <c r="B45" s="51" t="s">
        <v>34</v>
      </c>
      <c r="C45" s="53">
        <v>138</v>
      </c>
      <c r="D45" s="54">
        <v>853.73254999999995</v>
      </c>
      <c r="E45" s="53">
        <v>0</v>
      </c>
      <c r="F45" s="54">
        <v>0</v>
      </c>
      <c r="G45" s="53">
        <v>0</v>
      </c>
      <c r="H45" s="54">
        <v>0</v>
      </c>
      <c r="I45" s="61"/>
      <c r="J45" s="54"/>
      <c r="K45" s="61"/>
      <c r="L45" s="54"/>
      <c r="M45" s="61"/>
      <c r="N45" s="54"/>
      <c r="O45" s="61"/>
      <c r="P45" s="54"/>
      <c r="Q45" s="61"/>
      <c r="R45" s="54"/>
      <c r="S45" s="63"/>
      <c r="T45" s="65"/>
      <c r="U45" s="63"/>
      <c r="V45" s="65"/>
      <c r="W45" s="63"/>
      <c r="X45" s="65"/>
      <c r="Y45" s="63"/>
      <c r="Z45" s="65"/>
    </row>
    <row r="46" spans="1:26" x14ac:dyDescent="0.25">
      <c r="A46" s="46">
        <v>15</v>
      </c>
      <c r="B46" s="49" t="s">
        <v>46</v>
      </c>
      <c r="C46" s="53"/>
      <c r="D46" s="54"/>
      <c r="E46" s="53"/>
      <c r="F46" s="49"/>
      <c r="G46" s="53"/>
      <c r="H46" s="49"/>
      <c r="I46" s="61"/>
      <c r="J46" s="49"/>
      <c r="K46" s="61"/>
      <c r="L46" s="49"/>
      <c r="M46" s="61"/>
      <c r="N46" s="49"/>
      <c r="O46" s="61"/>
      <c r="P46" s="49"/>
      <c r="Q46" s="61"/>
      <c r="R46" s="49"/>
      <c r="S46" s="63"/>
      <c r="T46" s="64"/>
      <c r="U46" s="63"/>
      <c r="V46" s="64"/>
      <c r="W46" s="63"/>
      <c r="X46" s="64"/>
      <c r="Y46" s="63"/>
      <c r="Z46" s="64"/>
    </row>
    <row r="47" spans="1:26" x14ac:dyDescent="0.25">
      <c r="A47" s="46"/>
      <c r="B47" s="51" t="s">
        <v>33</v>
      </c>
      <c r="C47" s="53">
        <v>28910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61"/>
      <c r="J47" s="54"/>
      <c r="K47" s="61"/>
      <c r="L47" s="54"/>
      <c r="M47" s="61"/>
      <c r="N47" s="54"/>
      <c r="O47" s="61"/>
      <c r="P47" s="54"/>
      <c r="Q47" s="61"/>
      <c r="R47" s="54"/>
      <c r="S47" s="63"/>
      <c r="T47" s="65"/>
      <c r="U47" s="63"/>
      <c r="V47" s="65"/>
      <c r="W47" s="63"/>
      <c r="X47" s="65"/>
      <c r="Y47" s="63"/>
      <c r="Z47" s="65"/>
    </row>
    <row r="48" spans="1:26" x14ac:dyDescent="0.25">
      <c r="A48" s="46"/>
      <c r="B48" s="51" t="s">
        <v>34</v>
      </c>
      <c r="C48" s="59">
        <v>0</v>
      </c>
      <c r="D48" s="54">
        <v>0</v>
      </c>
      <c r="E48" s="59">
        <v>0</v>
      </c>
      <c r="F48" s="54">
        <v>0</v>
      </c>
      <c r="G48" s="59">
        <v>0</v>
      </c>
      <c r="H48" s="54">
        <v>0</v>
      </c>
      <c r="I48" s="61"/>
      <c r="J48" s="49"/>
      <c r="K48" s="61"/>
      <c r="L48" s="49"/>
      <c r="M48" s="61"/>
      <c r="N48" s="49"/>
      <c r="O48" s="61"/>
      <c r="P48" s="49"/>
      <c r="Q48" s="61"/>
      <c r="R48" s="49"/>
      <c r="S48" s="63"/>
      <c r="T48" s="64"/>
      <c r="U48" s="63"/>
      <c r="V48" s="64"/>
      <c r="W48" s="63"/>
      <c r="X48" s="64"/>
      <c r="Y48" s="63"/>
      <c r="Z48" s="64"/>
    </row>
    <row r="49" spans="1:26" x14ac:dyDescent="0.25">
      <c r="A49" s="46">
        <v>16</v>
      </c>
      <c r="B49" s="49" t="s">
        <v>47</v>
      </c>
      <c r="C49" s="53"/>
      <c r="D49" s="54"/>
      <c r="E49" s="53"/>
      <c r="F49" s="49"/>
      <c r="G49" s="53"/>
      <c r="H49" s="49"/>
      <c r="I49" s="61"/>
      <c r="J49" s="49"/>
      <c r="K49" s="61"/>
      <c r="L49" s="49"/>
      <c r="M49" s="61"/>
      <c r="N49" s="49"/>
      <c r="O49" s="61"/>
      <c r="P49" s="49"/>
      <c r="Q49" s="61"/>
      <c r="R49" s="49"/>
      <c r="S49" s="63"/>
      <c r="T49" s="64"/>
      <c r="U49" s="63"/>
      <c r="V49" s="64"/>
      <c r="W49" s="63"/>
      <c r="X49" s="64"/>
      <c r="Y49" s="63"/>
      <c r="Z49" s="64"/>
    </row>
    <row r="50" spans="1:26" x14ac:dyDescent="0.25">
      <c r="A50" s="46"/>
      <c r="B50" s="51" t="s">
        <v>33</v>
      </c>
      <c r="C50" s="53">
        <v>10439</v>
      </c>
      <c r="D50" s="54">
        <v>7.4450704090430113</v>
      </c>
      <c r="E50" s="53">
        <v>10907</v>
      </c>
      <c r="F50" s="54">
        <v>7.7537498853946998</v>
      </c>
      <c r="G50" s="53">
        <v>11030</v>
      </c>
      <c r="H50" s="54">
        <v>7.5859501359927473</v>
      </c>
      <c r="I50" s="61"/>
      <c r="J50" s="54"/>
      <c r="K50" s="61"/>
      <c r="L50" s="54"/>
      <c r="M50" s="61"/>
      <c r="N50" s="54"/>
      <c r="O50" s="61"/>
      <c r="P50" s="54"/>
      <c r="Q50" s="61"/>
      <c r="R50" s="54"/>
      <c r="S50" s="63"/>
      <c r="T50" s="65"/>
      <c r="U50" s="63"/>
      <c r="V50" s="65"/>
      <c r="W50" s="63"/>
      <c r="X50" s="65"/>
      <c r="Y50" s="63"/>
      <c r="Z50" s="65"/>
    </row>
    <row r="51" spans="1:26" x14ac:dyDescent="0.25">
      <c r="A51" s="46"/>
      <c r="B51" s="51" t="s">
        <v>34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61"/>
      <c r="J51" s="54"/>
      <c r="K51" s="61"/>
      <c r="L51" s="54"/>
      <c r="M51" s="61"/>
      <c r="N51" s="54"/>
      <c r="O51" s="61"/>
      <c r="P51" s="54"/>
      <c r="Q51" s="61"/>
      <c r="R51" s="54"/>
      <c r="S51" s="63"/>
      <c r="T51" s="65"/>
      <c r="U51" s="63"/>
      <c r="V51" s="65"/>
      <c r="W51" s="63"/>
      <c r="X51" s="65"/>
      <c r="Y51" s="63"/>
      <c r="Z51" s="65"/>
    </row>
    <row r="52" spans="1:26" x14ac:dyDescent="0.25">
      <c r="A52" s="46">
        <v>17</v>
      </c>
      <c r="B52" s="49" t="s">
        <v>48</v>
      </c>
      <c r="C52" s="53"/>
      <c r="D52" s="54"/>
      <c r="E52" s="53"/>
      <c r="F52" s="49"/>
      <c r="G52" s="53"/>
      <c r="H52" s="49"/>
      <c r="I52" s="61"/>
      <c r="J52" s="49"/>
      <c r="K52" s="61"/>
      <c r="L52" s="49"/>
      <c r="M52" s="61"/>
      <c r="N52" s="49"/>
      <c r="O52" s="61"/>
      <c r="P52" s="49"/>
      <c r="Q52" s="61"/>
      <c r="R52" s="49"/>
      <c r="S52" s="63"/>
      <c r="T52" s="64"/>
      <c r="U52" s="63"/>
      <c r="V52" s="64"/>
      <c r="W52" s="63"/>
      <c r="X52" s="64"/>
      <c r="Y52" s="63"/>
      <c r="Z52" s="64"/>
    </row>
    <row r="53" spans="1:26" x14ac:dyDescent="0.25">
      <c r="A53" s="46"/>
      <c r="B53" s="51" t="s">
        <v>33</v>
      </c>
      <c r="C53" s="53">
        <v>18080</v>
      </c>
      <c r="D53" s="54">
        <v>2.9869900442477877</v>
      </c>
      <c r="E53" s="53">
        <v>16672</v>
      </c>
      <c r="F53" s="54">
        <v>3.3905302303262954</v>
      </c>
      <c r="G53" s="53">
        <v>0</v>
      </c>
      <c r="H53" s="54">
        <v>0</v>
      </c>
      <c r="I53" s="61"/>
      <c r="J53" s="54"/>
      <c r="K53" s="61"/>
      <c r="L53" s="54"/>
      <c r="M53" s="61"/>
      <c r="N53" s="54"/>
      <c r="O53" s="61"/>
      <c r="P53" s="54"/>
      <c r="Q53" s="61"/>
      <c r="R53" s="54"/>
      <c r="S53" s="63"/>
      <c r="T53" s="65"/>
      <c r="U53" s="63"/>
      <c r="V53" s="65"/>
      <c r="W53" s="63"/>
      <c r="X53" s="65"/>
      <c r="Y53" s="63"/>
      <c r="Z53" s="65"/>
    </row>
    <row r="54" spans="1:26" x14ac:dyDescent="0.25">
      <c r="A54" s="46"/>
      <c r="B54" s="51" t="s">
        <v>34</v>
      </c>
      <c r="C54" s="59">
        <v>0</v>
      </c>
      <c r="D54" s="54">
        <v>0</v>
      </c>
      <c r="E54" s="59">
        <v>0</v>
      </c>
      <c r="F54" s="54">
        <v>0</v>
      </c>
      <c r="G54" s="59">
        <v>0</v>
      </c>
      <c r="H54" s="54">
        <v>0</v>
      </c>
      <c r="I54" s="61"/>
      <c r="J54" s="49"/>
      <c r="K54" s="61"/>
      <c r="L54" s="49"/>
      <c r="M54" s="61"/>
      <c r="N54" s="49"/>
      <c r="O54" s="61"/>
      <c r="P54" s="49"/>
      <c r="Q54" s="61"/>
      <c r="R54" s="49"/>
      <c r="S54" s="63"/>
      <c r="T54" s="64"/>
      <c r="U54" s="63"/>
      <c r="V54" s="64"/>
      <c r="W54" s="63"/>
      <c r="X54" s="64"/>
      <c r="Y54" s="63"/>
      <c r="Z54" s="64"/>
    </row>
    <row r="55" spans="1:26" x14ac:dyDescent="0.25">
      <c r="A55" s="46">
        <v>18</v>
      </c>
      <c r="B55" s="49" t="s">
        <v>49</v>
      </c>
      <c r="C55" s="53"/>
      <c r="D55" s="54"/>
      <c r="E55" s="53"/>
      <c r="F55" s="49"/>
      <c r="G55" s="53"/>
      <c r="H55" s="49"/>
      <c r="I55" s="61"/>
      <c r="J55" s="49"/>
      <c r="K55" s="61"/>
      <c r="L55" s="49"/>
      <c r="M55" s="61"/>
      <c r="N55" s="49"/>
      <c r="O55" s="61"/>
      <c r="P55" s="49"/>
      <c r="Q55" s="61"/>
      <c r="R55" s="49"/>
      <c r="S55" s="63"/>
      <c r="T55" s="64"/>
      <c r="U55" s="63"/>
      <c r="V55" s="64"/>
      <c r="W55" s="63"/>
      <c r="X55" s="64"/>
      <c r="Y55" s="63"/>
      <c r="Z55" s="64"/>
    </row>
    <row r="56" spans="1:26" x14ac:dyDescent="0.25">
      <c r="A56" s="46"/>
      <c r="B56" s="51" t="s">
        <v>33</v>
      </c>
      <c r="C56" s="53">
        <v>55</v>
      </c>
      <c r="D56" s="54">
        <v>8.4567272727272726</v>
      </c>
      <c r="E56" s="53">
        <v>743</v>
      </c>
      <c r="F56" s="54">
        <v>8.8016419919246296</v>
      </c>
      <c r="G56" s="53">
        <v>263</v>
      </c>
      <c r="H56" s="54">
        <v>8.4983650190114073</v>
      </c>
      <c r="I56" s="61"/>
      <c r="J56" s="54"/>
      <c r="K56" s="61"/>
      <c r="L56" s="54"/>
      <c r="M56" s="61"/>
      <c r="N56" s="54"/>
      <c r="O56" s="61"/>
      <c r="P56" s="54"/>
      <c r="Q56" s="61"/>
      <c r="R56" s="54"/>
      <c r="S56" s="63"/>
      <c r="T56" s="65"/>
      <c r="U56" s="63"/>
      <c r="V56" s="65"/>
      <c r="W56" s="63"/>
      <c r="X56" s="65"/>
      <c r="Y56" s="63"/>
      <c r="Z56" s="65"/>
    </row>
    <row r="57" spans="1:26" x14ac:dyDescent="0.25">
      <c r="A57" s="46"/>
      <c r="B57" s="51" t="s">
        <v>34</v>
      </c>
      <c r="C57" s="59">
        <v>0</v>
      </c>
      <c r="D57" s="54">
        <v>0</v>
      </c>
      <c r="E57" s="59">
        <v>0</v>
      </c>
      <c r="F57" s="54">
        <v>0</v>
      </c>
      <c r="G57" s="59">
        <v>0</v>
      </c>
      <c r="H57" s="54">
        <v>0</v>
      </c>
      <c r="I57" s="61"/>
      <c r="J57" s="54"/>
      <c r="K57" s="61"/>
      <c r="L57" s="54"/>
      <c r="M57" s="61"/>
      <c r="N57" s="54"/>
      <c r="O57" s="61"/>
      <c r="P57" s="54"/>
      <c r="Q57" s="61"/>
      <c r="R57" s="54"/>
      <c r="S57" s="63"/>
      <c r="T57" s="65"/>
      <c r="U57" s="63"/>
      <c r="V57" s="65"/>
      <c r="W57" s="63"/>
      <c r="X57" s="65"/>
      <c r="Y57" s="63"/>
      <c r="Z57" s="65"/>
    </row>
    <row r="58" spans="1:26" x14ac:dyDescent="0.25">
      <c r="A58" s="46">
        <v>19</v>
      </c>
      <c r="B58" s="49" t="s">
        <v>50</v>
      </c>
      <c r="C58" s="53"/>
      <c r="D58" s="54"/>
      <c r="E58" s="53"/>
      <c r="F58" s="49"/>
      <c r="G58" s="53"/>
      <c r="H58" s="49"/>
      <c r="I58" s="61"/>
      <c r="J58" s="49"/>
      <c r="K58" s="61"/>
      <c r="L58" s="49"/>
      <c r="M58" s="61"/>
      <c r="N58" s="49"/>
      <c r="O58" s="61"/>
      <c r="P58" s="49"/>
      <c r="Q58" s="61"/>
      <c r="R58" s="49"/>
      <c r="S58" s="63"/>
      <c r="T58" s="64"/>
      <c r="U58" s="63"/>
      <c r="V58" s="64"/>
      <c r="W58" s="63"/>
      <c r="X58" s="64"/>
      <c r="Y58" s="63"/>
      <c r="Z58" s="64"/>
    </row>
    <row r="59" spans="1:26" x14ac:dyDescent="0.25">
      <c r="A59" s="46"/>
      <c r="B59" s="51" t="s">
        <v>33</v>
      </c>
      <c r="C59" s="53">
        <v>3313</v>
      </c>
      <c r="D59" s="54">
        <v>3.3409387262300032</v>
      </c>
      <c r="E59" s="53">
        <v>0</v>
      </c>
      <c r="F59" s="54">
        <v>0</v>
      </c>
      <c r="G59" s="53">
        <v>0</v>
      </c>
      <c r="H59" s="54">
        <v>0</v>
      </c>
      <c r="I59" s="61"/>
      <c r="J59" s="54"/>
      <c r="K59" s="61"/>
      <c r="L59" s="54"/>
      <c r="M59" s="61"/>
      <c r="N59" s="54"/>
      <c r="O59" s="61"/>
      <c r="P59" s="54"/>
      <c r="Q59" s="61"/>
      <c r="R59" s="54"/>
      <c r="S59" s="63"/>
      <c r="T59" s="65"/>
      <c r="U59" s="63"/>
      <c r="V59" s="65"/>
      <c r="W59" s="63"/>
      <c r="X59" s="65"/>
      <c r="Y59" s="63"/>
      <c r="Z59" s="65"/>
    </row>
    <row r="60" spans="1:26" x14ac:dyDescent="0.25">
      <c r="A60" s="46"/>
      <c r="B60" s="51" t="s">
        <v>34</v>
      </c>
      <c r="C60" s="59">
        <v>0</v>
      </c>
      <c r="D60" s="54">
        <v>0</v>
      </c>
      <c r="E60" s="59">
        <v>0</v>
      </c>
      <c r="F60" s="54">
        <v>0</v>
      </c>
      <c r="G60" s="59">
        <v>0</v>
      </c>
      <c r="H60" s="54">
        <v>0</v>
      </c>
      <c r="I60" s="61"/>
      <c r="J60" s="49"/>
      <c r="K60" s="61"/>
      <c r="L60" s="49"/>
      <c r="M60" s="61"/>
      <c r="N60" s="49"/>
      <c r="O60" s="61"/>
      <c r="P60" s="49"/>
      <c r="Q60" s="61"/>
      <c r="R60" s="49"/>
      <c r="S60" s="63"/>
      <c r="T60" s="64"/>
      <c r="U60" s="63"/>
      <c r="V60" s="64"/>
      <c r="W60" s="63"/>
      <c r="X60" s="64"/>
      <c r="Y60" s="63"/>
      <c r="Z60" s="64"/>
    </row>
    <row r="61" spans="1:26" x14ac:dyDescent="0.25">
      <c r="A61" s="46">
        <v>20</v>
      </c>
      <c r="B61" s="49" t="s">
        <v>51</v>
      </c>
      <c r="C61" s="55"/>
      <c r="D61" s="54"/>
      <c r="E61" s="55"/>
      <c r="F61" s="49"/>
      <c r="G61" s="55"/>
      <c r="H61" s="49"/>
      <c r="I61" s="61"/>
      <c r="J61" s="49"/>
      <c r="K61" s="61"/>
      <c r="L61" s="49"/>
      <c r="M61" s="61"/>
      <c r="N61" s="49"/>
      <c r="O61" s="61"/>
      <c r="P61" s="49"/>
      <c r="Q61" s="61"/>
      <c r="R61" s="49"/>
      <c r="S61" s="63"/>
      <c r="T61" s="64"/>
      <c r="U61" s="63"/>
      <c r="V61" s="64"/>
      <c r="W61" s="63"/>
      <c r="X61" s="64"/>
      <c r="Y61" s="63"/>
      <c r="Z61" s="64"/>
    </row>
    <row r="62" spans="1:26" x14ac:dyDescent="0.25">
      <c r="A62" s="46"/>
      <c r="B62" s="51" t="s">
        <v>33</v>
      </c>
      <c r="C62" s="53">
        <v>20418</v>
      </c>
      <c r="D62" s="54">
        <v>2.9742952296992851</v>
      </c>
      <c r="E62" s="53">
        <v>0</v>
      </c>
      <c r="F62" s="54">
        <v>0</v>
      </c>
      <c r="G62" s="53">
        <v>0</v>
      </c>
      <c r="H62" s="54">
        <v>0</v>
      </c>
      <c r="I62" s="61"/>
      <c r="J62" s="54"/>
      <c r="K62" s="61"/>
      <c r="L62" s="54"/>
      <c r="M62" s="61"/>
      <c r="N62" s="54"/>
      <c r="O62" s="61"/>
      <c r="P62" s="54"/>
      <c r="Q62" s="61"/>
      <c r="R62" s="54"/>
      <c r="S62" s="63"/>
      <c r="T62" s="65"/>
      <c r="U62" s="63"/>
      <c r="V62" s="65"/>
      <c r="W62" s="63"/>
      <c r="X62" s="65"/>
      <c r="Y62" s="63"/>
      <c r="Z62" s="65"/>
    </row>
    <row r="63" spans="1:26" x14ac:dyDescent="0.25">
      <c r="A63" s="46"/>
      <c r="B63" s="51" t="s">
        <v>34</v>
      </c>
      <c r="C63" s="53">
        <v>27.378</v>
      </c>
      <c r="D63" s="54">
        <v>889.71892000000003</v>
      </c>
      <c r="E63" s="53">
        <v>0</v>
      </c>
      <c r="F63" s="54">
        <v>0</v>
      </c>
      <c r="G63" s="53">
        <v>0</v>
      </c>
      <c r="H63" s="54">
        <v>0</v>
      </c>
      <c r="I63" s="61"/>
      <c r="J63" s="54"/>
      <c r="K63" s="61"/>
      <c r="L63" s="54"/>
      <c r="M63" s="61"/>
      <c r="N63" s="54"/>
      <c r="O63" s="61"/>
      <c r="P63" s="54"/>
      <c r="Q63" s="61"/>
      <c r="R63" s="54"/>
      <c r="S63" s="63"/>
      <c r="T63" s="65"/>
      <c r="U63" s="63"/>
      <c r="V63" s="65"/>
      <c r="W63" s="63"/>
      <c r="X63" s="65"/>
      <c r="Y63" s="63"/>
      <c r="Z63" s="65"/>
    </row>
    <row r="64" spans="1:26" x14ac:dyDescent="0.25">
      <c r="A64" s="46">
        <v>21</v>
      </c>
      <c r="B64" s="49" t="s">
        <v>52</v>
      </c>
      <c r="C64" s="55"/>
      <c r="D64" s="54"/>
      <c r="E64" s="55"/>
      <c r="F64" s="49"/>
      <c r="G64" s="55"/>
      <c r="H64" s="49"/>
      <c r="I64" s="61"/>
      <c r="J64" s="49"/>
      <c r="K64" s="61"/>
      <c r="L64" s="49"/>
      <c r="M64" s="61"/>
      <c r="N64" s="49"/>
      <c r="O64" s="61"/>
      <c r="P64" s="49"/>
      <c r="Q64" s="61"/>
      <c r="R64" s="49"/>
      <c r="S64" s="63"/>
      <c r="T64" s="64"/>
      <c r="U64" s="63"/>
      <c r="V64" s="64"/>
      <c r="W64" s="63"/>
      <c r="X64" s="64"/>
      <c r="Y64" s="63"/>
      <c r="Z64" s="64"/>
    </row>
    <row r="65" spans="1:26" x14ac:dyDescent="0.25">
      <c r="A65" s="46"/>
      <c r="B65" s="51" t="s">
        <v>33</v>
      </c>
      <c r="C65" s="53">
        <v>0</v>
      </c>
      <c r="D65" s="54">
        <v>0</v>
      </c>
      <c r="E65" s="53">
        <v>0</v>
      </c>
      <c r="F65" s="49">
        <v>0</v>
      </c>
      <c r="G65" s="53">
        <v>0</v>
      </c>
      <c r="H65" s="49">
        <v>0</v>
      </c>
      <c r="I65" s="61"/>
      <c r="J65" s="49"/>
      <c r="K65" s="61"/>
      <c r="L65" s="49"/>
      <c r="M65" s="61"/>
      <c r="N65" s="49"/>
      <c r="O65" s="61"/>
      <c r="P65" s="49"/>
      <c r="Q65" s="61"/>
      <c r="R65" s="49"/>
      <c r="S65" s="63"/>
      <c r="T65" s="64"/>
      <c r="U65" s="63"/>
      <c r="V65" s="64"/>
      <c r="W65" s="63"/>
      <c r="X65" s="64"/>
      <c r="Y65" s="63"/>
      <c r="Z65" s="64"/>
    </row>
    <row r="66" spans="1:26" ht="16.5" thickBot="1" x14ac:dyDescent="0.3">
      <c r="A66" s="46"/>
      <c r="B66" s="51" t="s">
        <v>34</v>
      </c>
      <c r="C66" s="97">
        <v>0</v>
      </c>
      <c r="D66" s="98">
        <v>0</v>
      </c>
      <c r="E66" s="97">
        <v>0</v>
      </c>
      <c r="F66" s="99">
        <v>0</v>
      </c>
      <c r="G66" s="97">
        <v>0</v>
      </c>
      <c r="H66" s="99">
        <v>0</v>
      </c>
      <c r="I66" s="100"/>
      <c r="J66" s="99"/>
      <c r="K66" s="100"/>
      <c r="L66" s="99"/>
      <c r="M66" s="100"/>
      <c r="N66" s="99"/>
      <c r="O66" s="100"/>
      <c r="P66" s="99"/>
      <c r="Q66" s="100"/>
      <c r="R66" s="99"/>
      <c r="S66" s="101"/>
      <c r="T66" s="102"/>
      <c r="U66" s="101"/>
      <c r="V66" s="102"/>
      <c r="W66" s="101"/>
      <c r="X66" s="102"/>
      <c r="Y66" s="101"/>
      <c r="Z66" s="102"/>
    </row>
    <row r="67" spans="1:26" x14ac:dyDescent="0.25">
      <c r="A67" s="128" t="s">
        <v>53</v>
      </c>
      <c r="B67" s="129"/>
      <c r="C67" s="143">
        <f>C8+C11+C14+C17+C20+C23+C26+C29+C32+C35+C38+C41+C44+C47+C50+C53+C56+C59+C62</f>
        <v>4946754</v>
      </c>
      <c r="D67" s="103"/>
      <c r="E67" s="143">
        <f t="shared" ref="E67:Y67" si="0">E8+E11+E14+E17+E20+E23+E26+E29+E32+E35+E38+E41+E44+E47+E50+E53+E56+E59+E62</f>
        <v>1607909</v>
      </c>
      <c r="F67" s="103"/>
      <c r="G67" s="143">
        <f t="shared" si="0"/>
        <v>976459</v>
      </c>
      <c r="H67" s="103"/>
      <c r="I67" s="103">
        <f t="shared" si="0"/>
        <v>0</v>
      </c>
      <c r="J67" s="103"/>
      <c r="K67" s="103">
        <f t="shared" si="0"/>
        <v>0</v>
      </c>
      <c r="L67" s="103"/>
      <c r="M67" s="103">
        <f t="shared" si="0"/>
        <v>0</v>
      </c>
      <c r="N67" s="103"/>
      <c r="O67" s="103">
        <f t="shared" si="0"/>
        <v>0</v>
      </c>
      <c r="P67" s="103"/>
      <c r="Q67" s="103">
        <f t="shared" si="0"/>
        <v>0</v>
      </c>
      <c r="R67" s="103"/>
      <c r="S67" s="103">
        <f t="shared" si="0"/>
        <v>0</v>
      </c>
      <c r="T67" s="103"/>
      <c r="U67" s="103">
        <f t="shared" si="0"/>
        <v>0</v>
      </c>
      <c r="V67" s="103"/>
      <c r="W67" s="103">
        <f t="shared" si="0"/>
        <v>0</v>
      </c>
      <c r="X67" s="103"/>
      <c r="Y67" s="103">
        <f t="shared" si="0"/>
        <v>0</v>
      </c>
      <c r="Z67" s="104"/>
    </row>
    <row r="68" spans="1:26" ht="16.5" thickBot="1" x14ac:dyDescent="0.3">
      <c r="A68" s="121" t="s">
        <v>54</v>
      </c>
      <c r="B68" s="122"/>
      <c r="C68" s="144">
        <f>C9+C12+C15+C18+C21+C24+C27+C30+C33+C36+C39+C42+C45+C48+C51+C54+C57+C60+C63</f>
        <v>5605.09</v>
      </c>
      <c r="D68" s="60"/>
      <c r="E68" s="144">
        <f t="shared" ref="E68:Y68" si="1">E9+E12+E15+E18+E21+E24+E27+E30+E33+E36+E39+E42+E45+E48+E51+E54+E57+E60+E63</f>
        <v>2340.212</v>
      </c>
      <c r="F68" s="60"/>
      <c r="G68" s="144">
        <f t="shared" si="1"/>
        <v>1233.9569999999999</v>
      </c>
      <c r="H68" s="60"/>
      <c r="I68" s="60">
        <f t="shared" si="1"/>
        <v>0</v>
      </c>
      <c r="J68" s="60"/>
      <c r="K68" s="60">
        <f t="shared" si="1"/>
        <v>0</v>
      </c>
      <c r="L68" s="60"/>
      <c r="M68" s="60">
        <f t="shared" si="1"/>
        <v>0</v>
      </c>
      <c r="N68" s="60"/>
      <c r="O68" s="60">
        <f t="shared" si="1"/>
        <v>0</v>
      </c>
      <c r="P68" s="60"/>
      <c r="Q68" s="60">
        <f t="shared" si="1"/>
        <v>0</v>
      </c>
      <c r="R68" s="60"/>
      <c r="S68" s="60">
        <f t="shared" si="1"/>
        <v>0</v>
      </c>
      <c r="T68" s="60"/>
      <c r="U68" s="60">
        <f t="shared" si="1"/>
        <v>0</v>
      </c>
      <c r="V68" s="60"/>
      <c r="W68" s="60">
        <f t="shared" si="1"/>
        <v>0</v>
      </c>
      <c r="X68" s="60"/>
      <c r="Y68" s="60">
        <f t="shared" si="1"/>
        <v>0</v>
      </c>
      <c r="Z68" s="105"/>
    </row>
    <row r="69" spans="1:26" x14ac:dyDescent="0.25">
      <c r="F69" s="6"/>
      <c r="G69" s="6"/>
    </row>
    <row r="70" spans="1:26" x14ac:dyDescent="0.25">
      <c r="F70" s="6"/>
      <c r="O70" s="22"/>
      <c r="Q70" s="22"/>
      <c r="S70" s="39"/>
    </row>
    <row r="71" spans="1:26" x14ac:dyDescent="0.25">
      <c r="C71" s="6"/>
      <c r="O71" s="23"/>
      <c r="Q71" s="23"/>
      <c r="S71" s="40"/>
    </row>
    <row r="72" spans="1:26" x14ac:dyDescent="0.25">
      <c r="C72" s="6"/>
    </row>
    <row r="75" spans="1:26" x14ac:dyDescent="0.25">
      <c r="C75" s="6"/>
    </row>
  </sheetData>
  <mergeCells count="17">
    <mergeCell ref="M5:N5"/>
    <mergeCell ref="Y5:Z5"/>
    <mergeCell ref="W5:X5"/>
    <mergeCell ref="A3:N3"/>
    <mergeCell ref="K5:L5"/>
    <mergeCell ref="U5:V5"/>
    <mergeCell ref="S5:T5"/>
    <mergeCell ref="Q5:R5"/>
    <mergeCell ref="O5:P5"/>
    <mergeCell ref="A68:B68"/>
    <mergeCell ref="A5:A6"/>
    <mergeCell ref="B5:B6"/>
    <mergeCell ref="C5:D5"/>
    <mergeCell ref="I5:J5"/>
    <mergeCell ref="G5:H5"/>
    <mergeCell ref="E5:F5"/>
    <mergeCell ref="A67:B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039A-BFAD-403E-8389-E1F287EED5C7}">
  <dimension ref="A1:N32"/>
  <sheetViews>
    <sheetView zoomScale="90" zoomScaleNormal="90" workbookViewId="0">
      <selection activeCell="C29" sqref="C29"/>
    </sheetView>
  </sheetViews>
  <sheetFormatPr defaultRowHeight="15" x14ac:dyDescent="0.25"/>
  <cols>
    <col min="1" max="1" width="4.28515625" customWidth="1"/>
    <col min="2" max="2" width="39.28515625" customWidth="1"/>
    <col min="3" max="7" width="15" customWidth="1"/>
    <col min="8" max="8" width="14.140625" customWidth="1"/>
    <col min="9" max="9" width="14" customWidth="1"/>
    <col min="10" max="11" width="14.85546875" customWidth="1"/>
    <col min="12" max="13" width="12.42578125" customWidth="1"/>
    <col min="14" max="14" width="12" customWidth="1"/>
  </cols>
  <sheetData>
    <row r="1" spans="1:14" x14ac:dyDescent="0.25">
      <c r="F1" s="13"/>
      <c r="G1" s="13"/>
      <c r="H1" s="13" t="s">
        <v>55</v>
      </c>
    </row>
    <row r="3" spans="1:14" x14ac:dyDescent="0.25">
      <c r="A3" s="141" t="s">
        <v>97</v>
      </c>
      <c r="B3" s="141"/>
      <c r="C3" s="141"/>
      <c r="D3" s="141"/>
      <c r="E3" s="141"/>
      <c r="F3" s="141"/>
      <c r="G3" s="141"/>
      <c r="H3" s="141"/>
    </row>
    <row r="4" spans="1:14" ht="15.75" thickBot="1" x14ac:dyDescent="0.3"/>
    <row r="5" spans="1:14" x14ac:dyDescent="0.25">
      <c r="A5" s="139" t="s">
        <v>1</v>
      </c>
      <c r="B5" s="137" t="s">
        <v>56</v>
      </c>
      <c r="C5" s="90" t="s">
        <v>77</v>
      </c>
      <c r="D5" s="89" t="s">
        <v>78</v>
      </c>
      <c r="E5" s="89" t="s">
        <v>80</v>
      </c>
      <c r="F5" s="89" t="s">
        <v>81</v>
      </c>
      <c r="G5" s="89" t="s">
        <v>84</v>
      </c>
      <c r="H5" s="89" t="s">
        <v>88</v>
      </c>
      <c r="I5" s="89" t="s">
        <v>89</v>
      </c>
      <c r="J5" s="89" t="s">
        <v>92</v>
      </c>
      <c r="K5" s="89" t="s">
        <v>93</v>
      </c>
      <c r="L5" s="91" t="s">
        <v>94</v>
      </c>
      <c r="M5" s="91" t="s">
        <v>95</v>
      </c>
      <c r="N5" s="92" t="s">
        <v>96</v>
      </c>
    </row>
    <row r="6" spans="1:14" ht="15.75" thickBot="1" x14ac:dyDescent="0.3">
      <c r="A6" s="140"/>
      <c r="B6" s="138"/>
      <c r="C6" s="93" t="s">
        <v>100</v>
      </c>
      <c r="D6" s="93" t="s">
        <v>100</v>
      </c>
      <c r="E6" s="93" t="s">
        <v>100</v>
      </c>
      <c r="F6" s="93" t="s">
        <v>100</v>
      </c>
      <c r="G6" s="93" t="s">
        <v>100</v>
      </c>
      <c r="H6" s="93" t="s">
        <v>100</v>
      </c>
      <c r="I6" s="94" t="s">
        <v>90</v>
      </c>
      <c r="J6" s="94" t="s">
        <v>90</v>
      </c>
      <c r="K6" s="94" t="s">
        <v>90</v>
      </c>
      <c r="L6" s="95" t="s">
        <v>90</v>
      </c>
      <c r="M6" s="95" t="s">
        <v>90</v>
      </c>
      <c r="N6" s="96" t="s">
        <v>90</v>
      </c>
    </row>
    <row r="7" spans="1:14" x14ac:dyDescent="0.25">
      <c r="A7" s="133">
        <v>1</v>
      </c>
      <c r="B7" s="83" t="s">
        <v>57</v>
      </c>
      <c r="C7" s="84">
        <v>2588139.5660000001</v>
      </c>
      <c r="D7" s="85">
        <v>1063301.72</v>
      </c>
      <c r="E7" s="86">
        <v>966129.16</v>
      </c>
      <c r="F7" s="86"/>
      <c r="G7" s="86"/>
      <c r="H7" s="86"/>
      <c r="I7" s="87"/>
      <c r="J7" s="87"/>
      <c r="K7" s="87"/>
      <c r="L7" s="87"/>
      <c r="M7" s="87"/>
      <c r="N7" s="88"/>
    </row>
    <row r="8" spans="1:14" ht="30.75" customHeight="1" x14ac:dyDescent="0.25">
      <c r="A8" s="134"/>
      <c r="B8" s="9" t="s">
        <v>76</v>
      </c>
      <c r="C8" s="73">
        <v>89</v>
      </c>
      <c r="D8" s="10">
        <v>91</v>
      </c>
      <c r="E8" s="15">
        <v>90</v>
      </c>
      <c r="F8" s="15"/>
      <c r="G8" s="15"/>
      <c r="H8" s="15"/>
      <c r="I8" s="21"/>
      <c r="J8" s="25"/>
      <c r="K8" s="25"/>
      <c r="L8" s="19"/>
      <c r="M8" s="19"/>
      <c r="N8" s="78"/>
    </row>
    <row r="9" spans="1:14" x14ac:dyDescent="0.25">
      <c r="A9" s="79">
        <v>2</v>
      </c>
      <c r="B9" s="8" t="s">
        <v>58</v>
      </c>
      <c r="C9" s="73">
        <v>1094351</v>
      </c>
      <c r="D9" s="10">
        <v>0</v>
      </c>
      <c r="E9" s="15">
        <v>0</v>
      </c>
      <c r="F9" s="15"/>
      <c r="G9" s="15"/>
      <c r="H9" s="15"/>
      <c r="I9" s="19"/>
      <c r="J9" s="19"/>
      <c r="K9" s="19"/>
      <c r="L9" s="19"/>
      <c r="M9" s="19"/>
      <c r="N9" s="78"/>
    </row>
    <row r="10" spans="1:14" x14ac:dyDescent="0.25">
      <c r="A10" s="79">
        <v>3</v>
      </c>
      <c r="B10" s="8" t="s">
        <v>59</v>
      </c>
      <c r="C10" s="73">
        <v>48126</v>
      </c>
      <c r="D10" s="10">
        <v>0</v>
      </c>
      <c r="E10" s="15">
        <v>0</v>
      </c>
      <c r="F10" s="15"/>
      <c r="G10" s="15"/>
      <c r="H10" s="15"/>
      <c r="I10" s="19"/>
      <c r="J10" s="19"/>
      <c r="K10" s="19"/>
      <c r="L10" s="19"/>
      <c r="M10" s="19"/>
      <c r="N10" s="78"/>
    </row>
    <row r="11" spans="1:14" x14ac:dyDescent="0.25">
      <c r="A11" s="79">
        <v>4</v>
      </c>
      <c r="B11" s="8" t="s">
        <v>60</v>
      </c>
      <c r="C11" s="73">
        <v>0</v>
      </c>
      <c r="D11" s="10">
        <v>0</v>
      </c>
      <c r="E11" s="15">
        <v>0</v>
      </c>
      <c r="F11" s="15"/>
      <c r="G11" s="15"/>
      <c r="H11" s="15"/>
      <c r="I11" s="19"/>
      <c r="J11" s="19"/>
      <c r="K11" s="19"/>
      <c r="L11" s="19"/>
      <c r="M11" s="19"/>
      <c r="N11" s="78"/>
    </row>
    <row r="12" spans="1:14" x14ac:dyDescent="0.25">
      <c r="A12" s="79">
        <v>5</v>
      </c>
      <c r="B12" s="8" t="s">
        <v>61</v>
      </c>
      <c r="C12" s="73">
        <v>1249692</v>
      </c>
      <c r="D12" s="10">
        <v>0</v>
      </c>
      <c r="E12" s="15">
        <v>0</v>
      </c>
      <c r="F12" s="15"/>
      <c r="G12" s="15"/>
      <c r="H12" s="15"/>
      <c r="I12" s="19"/>
      <c r="J12" s="19"/>
      <c r="K12" s="19"/>
      <c r="L12" s="19"/>
      <c r="M12" s="19"/>
      <c r="N12" s="78"/>
    </row>
    <row r="13" spans="1:14" x14ac:dyDescent="0.25">
      <c r="A13" s="79">
        <v>6</v>
      </c>
      <c r="B13" s="8" t="s">
        <v>62</v>
      </c>
      <c r="C13" s="73">
        <v>37165</v>
      </c>
      <c r="D13" s="10">
        <v>0</v>
      </c>
      <c r="E13" s="15">
        <v>0</v>
      </c>
      <c r="F13" s="15"/>
      <c r="G13" s="15"/>
      <c r="H13" s="15"/>
      <c r="I13" s="19"/>
      <c r="J13" s="19"/>
      <c r="K13" s="19"/>
      <c r="L13" s="19"/>
      <c r="M13" s="19"/>
      <c r="N13" s="78"/>
    </row>
    <row r="14" spans="1:14" x14ac:dyDescent="0.25">
      <c r="A14" s="79">
        <v>7</v>
      </c>
      <c r="B14" s="8" t="s">
        <v>63</v>
      </c>
      <c r="C14" s="73">
        <v>0</v>
      </c>
      <c r="D14" s="10">
        <v>0</v>
      </c>
      <c r="E14" s="15">
        <v>0</v>
      </c>
      <c r="F14" s="15"/>
      <c r="G14" s="15"/>
      <c r="H14" s="15"/>
      <c r="I14" s="19"/>
      <c r="J14" s="19"/>
      <c r="K14" s="19"/>
      <c r="L14" s="19"/>
      <c r="M14" s="19"/>
      <c r="N14" s="78"/>
    </row>
    <row r="15" spans="1:14" x14ac:dyDescent="0.25">
      <c r="A15" s="79">
        <v>8</v>
      </c>
      <c r="B15" s="8" t="s">
        <v>64</v>
      </c>
      <c r="C15" s="73">
        <v>25339</v>
      </c>
      <c r="D15" s="10">
        <v>0</v>
      </c>
      <c r="E15" s="15">
        <v>0</v>
      </c>
      <c r="F15" s="15"/>
      <c r="G15" s="15"/>
      <c r="H15" s="15"/>
      <c r="I15" s="19"/>
      <c r="J15" s="19"/>
      <c r="K15" s="19"/>
      <c r="L15" s="19"/>
      <c r="M15" s="19"/>
      <c r="N15" s="78"/>
    </row>
    <row r="16" spans="1:14" x14ac:dyDescent="0.25">
      <c r="A16" s="79">
        <v>9</v>
      </c>
      <c r="B16" s="8" t="s">
        <v>65</v>
      </c>
      <c r="C16" s="73">
        <v>99376</v>
      </c>
      <c r="D16" s="10">
        <v>0</v>
      </c>
      <c r="E16" s="15">
        <v>0</v>
      </c>
      <c r="F16" s="15"/>
      <c r="G16" s="15"/>
      <c r="H16" s="15"/>
      <c r="I16" s="19"/>
      <c r="J16" s="19"/>
      <c r="K16" s="19"/>
      <c r="L16" s="19"/>
      <c r="M16" s="19"/>
      <c r="N16" s="78"/>
    </row>
    <row r="17" spans="1:14" x14ac:dyDescent="0.25">
      <c r="A17" s="79">
        <v>10</v>
      </c>
      <c r="B17" s="8" t="s">
        <v>66</v>
      </c>
      <c r="C17" s="73">
        <v>158623</v>
      </c>
      <c r="D17" s="10">
        <v>0</v>
      </c>
      <c r="E17" s="15">
        <v>0</v>
      </c>
      <c r="F17" s="15"/>
      <c r="G17" s="15"/>
      <c r="H17" s="15"/>
      <c r="I17" s="19"/>
      <c r="J17" s="19"/>
      <c r="K17" s="19"/>
      <c r="L17" s="19"/>
      <c r="M17" s="19"/>
      <c r="N17" s="78"/>
    </row>
    <row r="18" spans="1:14" x14ac:dyDescent="0.25">
      <c r="A18" s="79">
        <v>11</v>
      </c>
      <c r="B18" s="8" t="s">
        <v>67</v>
      </c>
      <c r="C18" s="73">
        <f>28.91*1000</f>
        <v>28910</v>
      </c>
      <c r="D18" s="10">
        <v>0</v>
      </c>
      <c r="E18" s="15">
        <v>0</v>
      </c>
      <c r="F18" s="15"/>
      <c r="G18" s="15"/>
      <c r="H18" s="15"/>
      <c r="I18" s="19"/>
      <c r="J18" s="19"/>
      <c r="K18" s="19"/>
      <c r="L18" s="19"/>
      <c r="M18" s="19"/>
      <c r="N18" s="78"/>
    </row>
    <row r="19" spans="1:14" x14ac:dyDescent="0.25">
      <c r="A19" s="79">
        <v>12</v>
      </c>
      <c r="B19" s="8" t="s">
        <v>68</v>
      </c>
      <c r="C19" s="73">
        <v>0</v>
      </c>
      <c r="D19" s="10">
        <v>0</v>
      </c>
      <c r="E19" s="15">
        <v>0</v>
      </c>
      <c r="F19" s="15"/>
      <c r="G19" s="15"/>
      <c r="H19" s="15"/>
      <c r="I19" s="19"/>
      <c r="J19" s="24"/>
      <c r="K19" s="24"/>
      <c r="L19" s="19"/>
      <c r="M19" s="19"/>
      <c r="N19" s="78"/>
    </row>
    <row r="20" spans="1:14" x14ac:dyDescent="0.25">
      <c r="A20" s="79">
        <v>13</v>
      </c>
      <c r="B20" s="8" t="s">
        <v>69</v>
      </c>
      <c r="C20" s="73">
        <v>0</v>
      </c>
      <c r="D20" s="10">
        <v>0</v>
      </c>
      <c r="E20" s="15">
        <v>0</v>
      </c>
      <c r="F20" s="15"/>
      <c r="G20" s="15"/>
      <c r="H20" s="15"/>
      <c r="I20" s="19"/>
      <c r="J20" s="19"/>
      <c r="K20" s="19"/>
      <c r="L20" s="19"/>
      <c r="M20" s="19"/>
      <c r="N20" s="78"/>
    </row>
    <row r="21" spans="1:14" x14ac:dyDescent="0.25">
      <c r="A21" s="79">
        <v>14</v>
      </c>
      <c r="B21" s="8" t="s">
        <v>70</v>
      </c>
      <c r="C21" s="73">
        <v>0</v>
      </c>
      <c r="D21" s="10">
        <v>0</v>
      </c>
      <c r="E21" s="15">
        <v>0</v>
      </c>
      <c r="F21" s="15"/>
      <c r="G21" s="15"/>
      <c r="H21" s="15"/>
      <c r="I21" s="19"/>
      <c r="J21" s="19"/>
      <c r="K21" s="19"/>
      <c r="L21" s="19"/>
      <c r="M21" s="19"/>
      <c r="N21" s="78"/>
    </row>
    <row r="22" spans="1:14" x14ac:dyDescent="0.25">
      <c r="A22" s="79">
        <v>15</v>
      </c>
      <c r="B22" s="8" t="s">
        <v>71</v>
      </c>
      <c r="C22" s="73">
        <v>10439</v>
      </c>
      <c r="D22" s="10">
        <v>10907</v>
      </c>
      <c r="E22" s="15">
        <v>11030</v>
      </c>
      <c r="F22" s="15"/>
      <c r="G22" s="15"/>
      <c r="H22" s="15"/>
      <c r="I22" s="19"/>
      <c r="J22" s="19"/>
      <c r="K22" s="19"/>
      <c r="L22" s="19"/>
      <c r="M22" s="19"/>
      <c r="N22" s="78"/>
    </row>
    <row r="23" spans="1:14" x14ac:dyDescent="0.25">
      <c r="A23" s="79">
        <v>16</v>
      </c>
      <c r="B23" s="8" t="s">
        <v>72</v>
      </c>
      <c r="C23" s="73">
        <v>18080</v>
      </c>
      <c r="D23" s="10">
        <v>16672</v>
      </c>
      <c r="E23" s="15">
        <v>0</v>
      </c>
      <c r="F23" s="15"/>
      <c r="G23" s="15"/>
      <c r="H23" s="15"/>
      <c r="I23" s="19"/>
      <c r="J23" s="19"/>
      <c r="K23" s="19"/>
      <c r="L23" s="19"/>
      <c r="M23" s="19"/>
      <c r="N23" s="78"/>
    </row>
    <row r="24" spans="1:14" x14ac:dyDescent="0.25">
      <c r="A24" s="79">
        <v>17</v>
      </c>
      <c r="B24" s="8" t="s">
        <v>73</v>
      </c>
      <c r="C24" s="73">
        <v>0</v>
      </c>
      <c r="D24" s="10">
        <v>0</v>
      </c>
      <c r="E24" s="15">
        <v>0</v>
      </c>
      <c r="F24" s="15"/>
      <c r="G24" s="15"/>
      <c r="H24" s="15"/>
      <c r="I24" s="19"/>
      <c r="J24" s="19"/>
      <c r="K24" s="19"/>
      <c r="L24" s="19"/>
      <c r="M24" s="19"/>
      <c r="N24" s="78"/>
    </row>
    <row r="25" spans="1:14" x14ac:dyDescent="0.25">
      <c r="A25" s="79">
        <v>18</v>
      </c>
      <c r="B25" s="8" t="s">
        <v>74</v>
      </c>
      <c r="C25" s="73">
        <v>55</v>
      </c>
      <c r="D25" s="10">
        <v>743</v>
      </c>
      <c r="E25" s="15">
        <v>263</v>
      </c>
      <c r="F25" s="15"/>
      <c r="G25" s="15"/>
      <c r="H25" s="15"/>
      <c r="I25" s="19"/>
      <c r="J25" s="19"/>
      <c r="K25" s="19"/>
      <c r="L25" s="19"/>
      <c r="M25" s="19"/>
      <c r="N25" s="78"/>
    </row>
    <row r="26" spans="1:14" x14ac:dyDescent="0.25">
      <c r="A26" s="79">
        <v>19</v>
      </c>
      <c r="B26" s="8" t="s">
        <v>87</v>
      </c>
      <c r="C26" s="73">
        <v>3313</v>
      </c>
      <c r="D26" s="10">
        <v>0</v>
      </c>
      <c r="E26" s="15">
        <v>0</v>
      </c>
      <c r="F26" s="15"/>
      <c r="G26" s="15"/>
      <c r="H26" s="15"/>
      <c r="I26" s="19"/>
      <c r="J26" s="19"/>
      <c r="K26" s="19"/>
      <c r="L26" s="19"/>
      <c r="M26" s="19"/>
      <c r="N26" s="78"/>
    </row>
    <row r="27" spans="1:14" x14ac:dyDescent="0.25">
      <c r="A27" s="79">
        <v>20</v>
      </c>
      <c r="B27" s="8" t="s">
        <v>75</v>
      </c>
      <c r="C27" s="73">
        <v>0</v>
      </c>
      <c r="D27" s="10">
        <v>0</v>
      </c>
      <c r="E27" s="15">
        <v>0</v>
      </c>
      <c r="F27" s="15"/>
      <c r="G27" s="15"/>
      <c r="H27" s="15"/>
      <c r="I27" s="19"/>
      <c r="J27" s="19"/>
      <c r="K27" s="19"/>
      <c r="L27" s="19"/>
      <c r="M27" s="19"/>
      <c r="N27" s="78"/>
    </row>
    <row r="28" spans="1:14" x14ac:dyDescent="0.25">
      <c r="A28" s="79">
        <v>21</v>
      </c>
      <c r="B28" s="8" t="s">
        <v>91</v>
      </c>
      <c r="C28" s="73">
        <v>0</v>
      </c>
      <c r="D28" s="10">
        <v>0</v>
      </c>
      <c r="E28" s="10">
        <v>0</v>
      </c>
      <c r="F28" s="10"/>
      <c r="G28" s="10"/>
      <c r="H28" s="10"/>
      <c r="I28" s="19"/>
      <c r="J28" s="19"/>
      <c r="K28" s="19"/>
      <c r="L28" s="19"/>
      <c r="M28" s="19"/>
      <c r="N28" s="78"/>
    </row>
    <row r="29" spans="1:14" ht="15.75" thickBot="1" x14ac:dyDescent="0.3">
      <c r="A29" s="135" t="s">
        <v>26</v>
      </c>
      <c r="B29" s="136"/>
      <c r="C29" s="142">
        <f>C7+SUM(C9:C27)</f>
        <v>5361608.5659999996</v>
      </c>
      <c r="D29" s="142">
        <f>D7+SUM(D9:D27)</f>
        <v>1091623.72</v>
      </c>
      <c r="E29" s="142">
        <f t="shared" ref="E29:G29" si="0">E7+SUM(E9:E27)</f>
        <v>977422.16</v>
      </c>
      <c r="F29" s="80">
        <f t="shared" si="0"/>
        <v>0</v>
      </c>
      <c r="G29" s="80">
        <f t="shared" si="0"/>
        <v>0</v>
      </c>
      <c r="H29" s="80">
        <f>H7+SUM(H9:H27)</f>
        <v>0</v>
      </c>
      <c r="I29" s="80">
        <f t="shared" ref="I29:N29" si="1">I7+SUM(I9:I28)</f>
        <v>0</v>
      </c>
      <c r="J29" s="80">
        <f t="shared" si="1"/>
        <v>0</v>
      </c>
      <c r="K29" s="80">
        <f t="shared" si="1"/>
        <v>0</v>
      </c>
      <c r="L29" s="81">
        <f t="shared" si="1"/>
        <v>0</v>
      </c>
      <c r="M29" s="81">
        <f t="shared" si="1"/>
        <v>0</v>
      </c>
      <c r="N29" s="82">
        <f t="shared" si="1"/>
        <v>0</v>
      </c>
    </row>
    <row r="30" spans="1:14" x14ac:dyDescent="0.25">
      <c r="I30" s="20"/>
      <c r="K30" s="48"/>
    </row>
    <row r="31" spans="1:14" x14ac:dyDescent="0.25">
      <c r="I31" s="16"/>
    </row>
    <row r="32" spans="1:14" x14ac:dyDescent="0.25">
      <c r="C32" s="16"/>
      <c r="G32" s="16"/>
      <c r="I32" s="16"/>
    </row>
  </sheetData>
  <mergeCells count="5">
    <mergeCell ref="A7:A8"/>
    <mergeCell ref="A29:B29"/>
    <mergeCell ref="B5:B6"/>
    <mergeCell ref="A5:A6"/>
    <mergeCell ref="A3:H3"/>
  </mergeCells>
  <phoneticPr fontId="6" type="noConversion"/>
  <pageMargins left="0.7" right="0.7" top="0.75" bottom="0.75" header="0.3" footer="0.3"/>
  <pageSetup paperSize="9" orientation="portrait" r:id="rId1"/>
  <ignoredErrors>
    <ignoredError sqref="G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E669335ADD60448AE9FD77CFEE400C0" ma:contentTypeVersion="16" ma:contentTypeDescription="Создание документа." ma:contentTypeScope="" ma:versionID="99d24ff25d779242615ffd21a758551d">
  <xsd:schema xmlns:xsd="http://www.w3.org/2001/XMLSchema" xmlns:xs="http://www.w3.org/2001/XMLSchema" xmlns:p="http://schemas.microsoft.com/office/2006/metadata/properties" xmlns:ns2="9106a5a3-a16c-486a-a98b-80408ed7ff05" xmlns:ns3="4c4ae372-ebfb-4918-8126-0c16fdedf0e1" targetNamespace="http://schemas.microsoft.com/office/2006/metadata/properties" ma:root="true" ma:fieldsID="ce91ed8697c0035a23a68aacc64c6c54" ns2:_="" ns3:_="">
    <xsd:import namespace="9106a5a3-a16c-486a-a98b-80408ed7ff05"/>
    <xsd:import namespace="4c4ae372-ebfb-4918-8126-0c16fded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6a5a3-a16c-486a-a98b-80408ed7ff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1ddeca6-a2e9-47ca-8556-d06fdb363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ae372-ebfb-4918-8126-0c16fded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b52d42-ed6d-4cbe-8fc4-ff00ec4a9749}" ma:internalName="TaxCatchAll" ma:showField="CatchAllData" ma:web="4c4ae372-ebfb-4918-8126-0c16fded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06a5a3-a16c-486a-a98b-80408ed7ff05">
      <Terms xmlns="http://schemas.microsoft.com/office/infopath/2007/PartnerControls"/>
    </lcf76f155ced4ddcb4097134ff3c332f>
    <TaxCatchAll xmlns="4c4ae372-ebfb-4918-8126-0c16fdedf0e1" xsi:nil="true"/>
  </documentManagement>
</p:properties>
</file>

<file path=customXml/itemProps1.xml><?xml version="1.0" encoding="utf-8"?>
<ds:datastoreItem xmlns:ds="http://schemas.openxmlformats.org/officeDocument/2006/customXml" ds:itemID="{42D24EBA-6810-4842-B0D5-FF66D24FE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6a5a3-a16c-486a-a98b-80408ed7ff05"/>
    <ds:schemaRef ds:uri="4c4ae372-ebfb-4918-8126-0c16fded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6F3C1-9C2D-429A-B865-747A793DC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92ECB-8C6B-4CEE-B0C2-0DBEB9BE4DF1}">
  <ds:schemaRefs>
    <ds:schemaRef ds:uri="http://schemas.microsoft.com/office/2006/metadata/properties"/>
    <ds:schemaRef ds:uri="http://schemas.microsoft.com/office/infopath/2007/PartnerControls"/>
    <ds:schemaRef ds:uri="9106a5a3-a16c-486a-a98b-80408ed7ff05"/>
    <ds:schemaRef ds:uri="4c4ae372-ebfb-4918-8126-0c16fdedf0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</vt:lpstr>
      <vt:lpstr>ГП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Витальевна Сахнова</dc:creator>
  <cp:lastModifiedBy>Наталья Владимировна Солоха</cp:lastModifiedBy>
  <dcterms:created xsi:type="dcterms:W3CDTF">2015-06-05T18:19:34Z</dcterms:created>
  <dcterms:modified xsi:type="dcterms:W3CDTF">2023-04-19T08:27:36Z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0x010100BE669335ADD60448AE9FD77CFEE400C0</vt:lpwstr>
  </property>
  <property fmtid="{D5CDD505-2E9C-101B-9397-08002B2CF9AE}" pid="3" name="MediaServiceImageTags">
    <vt:lpwstr/>
  </property>
</Properties>
</file>